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/>
  </bookViews>
  <sheets>
    <sheet name="КИС" sheetId="1" r:id="rId1"/>
    <sheet name="Шахматка " sheetId="2" state="hidden" r:id="rId2"/>
  </sheets>
  <definedNames>
    <definedName name="_xlnm._FilterDatabase" localSheetId="0" hidden="1">КИС!$C$7:$M$240</definedName>
  </definedNames>
  <calcPr calcId="125725"/>
</workbook>
</file>

<file path=xl/calcChain.xml><?xml version="1.0" encoding="utf-8"?>
<calcChain xmlns="http://schemas.openxmlformats.org/spreadsheetml/2006/main">
  <c r="N123" i="2"/>
  <c r="M123"/>
  <c r="L123"/>
  <c r="K123"/>
  <c r="J123"/>
  <c r="I123"/>
  <c r="H123"/>
  <c r="G123"/>
  <c r="F123"/>
  <c r="E123"/>
  <c r="D123"/>
  <c r="C123"/>
  <c r="N122"/>
  <c r="M122"/>
  <c r="L122"/>
  <c r="K122"/>
  <c r="J122"/>
  <c r="I122"/>
  <c r="H122"/>
  <c r="G122"/>
  <c r="F122"/>
  <c r="E122"/>
  <c r="D122"/>
  <c r="C122"/>
  <c r="N118"/>
  <c r="M118"/>
  <c r="L118"/>
  <c r="K118"/>
  <c r="J118"/>
  <c r="I118"/>
  <c r="H118"/>
  <c r="G118"/>
  <c r="F118"/>
  <c r="E118"/>
  <c r="D118"/>
  <c r="C118"/>
  <c r="N117"/>
  <c r="M117"/>
  <c r="L117"/>
  <c r="K117"/>
  <c r="J117"/>
  <c r="I117"/>
  <c r="H117"/>
  <c r="G117"/>
  <c r="F117"/>
  <c r="E117"/>
  <c r="D117"/>
  <c r="C117"/>
  <c r="N113"/>
  <c r="M113"/>
  <c r="L113"/>
  <c r="K113"/>
  <c r="J113"/>
  <c r="I113"/>
  <c r="H113"/>
  <c r="G113"/>
  <c r="F113"/>
  <c r="E113"/>
  <c r="D113"/>
  <c r="C113"/>
  <c r="N112"/>
  <c r="M112"/>
  <c r="L112"/>
  <c r="K112"/>
  <c r="J112"/>
  <c r="I112"/>
  <c r="H112"/>
  <c r="G112"/>
  <c r="F112"/>
  <c r="E112"/>
  <c r="D112"/>
  <c r="C112"/>
  <c r="N105"/>
  <c r="M105"/>
  <c r="L105"/>
  <c r="K105"/>
  <c r="J105"/>
  <c r="I105"/>
  <c r="H105"/>
  <c r="G105"/>
  <c r="F105"/>
  <c r="E105"/>
  <c r="D105"/>
  <c r="C105"/>
  <c r="M104"/>
  <c r="L104"/>
  <c r="K104"/>
  <c r="J104"/>
  <c r="I104"/>
  <c r="H104"/>
  <c r="G104"/>
  <c r="F104"/>
  <c r="E104"/>
  <c r="D104"/>
  <c r="C104"/>
  <c r="G102"/>
  <c r="N100"/>
  <c r="M100"/>
  <c r="L100"/>
  <c r="K100"/>
  <c r="J100"/>
  <c r="I100"/>
  <c r="H100"/>
  <c r="F100"/>
  <c r="E100"/>
  <c r="D100"/>
  <c r="C100"/>
  <c r="N99"/>
  <c r="M99"/>
  <c r="L99"/>
  <c r="K99"/>
  <c r="J99"/>
  <c r="I99"/>
  <c r="H99"/>
  <c r="F99"/>
  <c r="E99"/>
  <c r="D99"/>
  <c r="C99"/>
  <c r="N95"/>
  <c r="M95"/>
  <c r="L95"/>
  <c r="K95"/>
  <c r="J95"/>
  <c r="I95"/>
  <c r="H95"/>
  <c r="G95"/>
  <c r="F95"/>
  <c r="E95"/>
  <c r="D95"/>
  <c r="C95"/>
  <c r="N94"/>
  <c r="M94"/>
  <c r="L94"/>
  <c r="K94"/>
  <c r="J94"/>
  <c r="I94"/>
  <c r="H94"/>
  <c r="G94"/>
  <c r="F94"/>
  <c r="E94"/>
  <c r="D94"/>
  <c r="C94"/>
  <c r="R87"/>
  <c r="Q87"/>
  <c r="P87"/>
  <c r="O87"/>
  <c r="N87"/>
  <c r="M87"/>
  <c r="L87"/>
  <c r="K87"/>
  <c r="J87"/>
  <c r="I87"/>
  <c r="H87"/>
  <c r="G87"/>
  <c r="F87"/>
  <c r="E87"/>
  <c r="D87"/>
  <c r="C87"/>
  <c r="R86"/>
  <c r="Q86"/>
  <c r="P86"/>
  <c r="O86"/>
  <c r="N86"/>
  <c r="M86"/>
  <c r="L86"/>
  <c r="K86"/>
  <c r="J86"/>
  <c r="I86"/>
  <c r="H86"/>
  <c r="G86"/>
  <c r="F86"/>
  <c r="E86"/>
  <c r="D86"/>
  <c r="C86"/>
  <c r="R82"/>
  <c r="Q82"/>
  <c r="P82"/>
  <c r="O82"/>
  <c r="N82"/>
  <c r="M82"/>
  <c r="L82"/>
  <c r="K82"/>
  <c r="J82"/>
  <c r="I82"/>
  <c r="H82"/>
  <c r="G82"/>
  <c r="F82"/>
  <c r="E82"/>
  <c r="D82"/>
  <c r="C82"/>
  <c r="R81"/>
  <c r="Q81"/>
  <c r="P81"/>
  <c r="O81"/>
  <c r="N81"/>
  <c r="M81"/>
  <c r="L81"/>
  <c r="K81"/>
  <c r="J81"/>
  <c r="I81"/>
  <c r="H81"/>
  <c r="G81"/>
  <c r="F81"/>
  <c r="E81"/>
  <c r="D81"/>
  <c r="C81"/>
  <c r="R77"/>
  <c r="Q77"/>
  <c r="P77"/>
  <c r="O77"/>
  <c r="N77"/>
  <c r="M77"/>
  <c r="L77"/>
  <c r="K77"/>
  <c r="J77"/>
  <c r="I77"/>
  <c r="H77"/>
  <c r="G77"/>
  <c r="F77"/>
  <c r="E77"/>
  <c r="D77"/>
  <c r="C77"/>
  <c r="R76"/>
  <c r="Q76"/>
  <c r="P76"/>
  <c r="O76"/>
  <c r="N76"/>
  <c r="M76"/>
  <c r="L76"/>
  <c r="K76"/>
  <c r="J76"/>
  <c r="I76"/>
  <c r="H76"/>
  <c r="G76"/>
  <c r="F76"/>
  <c r="E76"/>
  <c r="D76"/>
  <c r="C76"/>
  <c r="J69"/>
  <c r="I69"/>
  <c r="H69"/>
  <c r="G69"/>
  <c r="F69"/>
  <c r="E69"/>
  <c r="D69"/>
  <c r="C69"/>
  <c r="J68"/>
  <c r="I68"/>
  <c r="H68"/>
  <c r="G68"/>
  <c r="F68"/>
  <c r="E68"/>
  <c r="D68"/>
  <c r="C68"/>
  <c r="J64"/>
  <c r="I64"/>
  <c r="H64"/>
  <c r="G64"/>
  <c r="F64"/>
  <c r="E64"/>
  <c r="D64"/>
  <c r="C64"/>
  <c r="J63"/>
  <c r="I63"/>
  <c r="H63"/>
  <c r="G63"/>
  <c r="F63"/>
  <c r="E63"/>
  <c r="D63"/>
  <c r="C63"/>
  <c r="J59"/>
  <c r="I59"/>
  <c r="H59"/>
  <c r="G59"/>
  <c r="F59"/>
  <c r="E59"/>
  <c r="D59"/>
  <c r="C59"/>
  <c r="J58"/>
  <c r="I58"/>
  <c r="H58"/>
  <c r="G58"/>
  <c r="F58"/>
  <c r="E58"/>
  <c r="D58"/>
  <c r="C58"/>
  <c r="J51"/>
  <c r="I51"/>
  <c r="H51"/>
  <c r="G51"/>
  <c r="F51"/>
  <c r="E51"/>
  <c r="D51"/>
  <c r="C51"/>
  <c r="J50"/>
  <c r="I50"/>
  <c r="H50"/>
  <c r="G50"/>
  <c r="C50"/>
  <c r="J46"/>
  <c r="I46"/>
  <c r="H46"/>
  <c r="G46"/>
  <c r="F46"/>
  <c r="E46"/>
  <c r="D46"/>
  <c r="C46"/>
  <c r="J45"/>
  <c r="I45"/>
  <c r="H45"/>
  <c r="G45"/>
  <c r="F45"/>
  <c r="E45"/>
  <c r="D45"/>
  <c r="C45"/>
  <c r="J41"/>
  <c r="I41"/>
  <c r="H41"/>
  <c r="G41"/>
  <c r="F41"/>
  <c r="E41"/>
  <c r="D41"/>
  <c r="C41"/>
  <c r="J40"/>
  <c r="I40"/>
  <c r="H40"/>
  <c r="G40"/>
  <c r="F40"/>
  <c r="E40"/>
  <c r="D40"/>
  <c r="C40"/>
  <c r="J33"/>
  <c r="I33"/>
  <c r="H33"/>
  <c r="G33"/>
  <c r="F33"/>
  <c r="E33"/>
  <c r="D33"/>
  <c r="C33"/>
  <c r="J32"/>
  <c r="I32"/>
  <c r="H32"/>
  <c r="G32"/>
  <c r="F32"/>
  <c r="E32"/>
  <c r="D32"/>
  <c r="C32"/>
  <c r="J28"/>
  <c r="I28"/>
  <c r="H28"/>
  <c r="G28"/>
  <c r="F28"/>
  <c r="E28"/>
  <c r="D28"/>
  <c r="C28"/>
  <c r="J27"/>
  <c r="I27"/>
  <c r="H27"/>
  <c r="G27"/>
  <c r="F27"/>
  <c r="E27"/>
  <c r="D27"/>
  <c r="C27"/>
  <c r="J23"/>
  <c r="I23"/>
  <c r="H23"/>
  <c r="G23"/>
  <c r="F23"/>
  <c r="E23"/>
  <c r="D23"/>
  <c r="C23"/>
  <c r="J22"/>
  <c r="I22"/>
  <c r="H22"/>
  <c r="G22"/>
  <c r="F22"/>
  <c r="E22"/>
  <c r="D22"/>
  <c r="C22"/>
  <c r="J15"/>
  <c r="I15"/>
  <c r="H15"/>
  <c r="G15"/>
  <c r="F15"/>
  <c r="E15"/>
  <c r="D15"/>
  <c r="C15"/>
  <c r="J14"/>
  <c r="I14"/>
  <c r="H14"/>
  <c r="G14"/>
  <c r="F14"/>
  <c r="E14"/>
  <c r="D14"/>
  <c r="C14"/>
  <c r="J10"/>
  <c r="I10"/>
  <c r="H10"/>
  <c r="G10"/>
  <c r="F10"/>
  <c r="E10"/>
  <c r="D10"/>
  <c r="C10"/>
  <c r="J9"/>
  <c r="H9"/>
  <c r="F9"/>
  <c r="E9"/>
  <c r="D9"/>
  <c r="C9"/>
  <c r="J5"/>
  <c r="I5"/>
  <c r="H5"/>
  <c r="G5"/>
  <c r="F5"/>
  <c r="E5"/>
  <c r="D5"/>
  <c r="C5"/>
  <c r="I4"/>
  <c r="H4"/>
  <c r="G4"/>
  <c r="F4"/>
  <c r="E4"/>
  <c r="D4"/>
  <c r="C4"/>
  <c r="R244" i="1"/>
  <c r="I241"/>
  <c r="R240"/>
  <c r="Q240"/>
  <c r="L239"/>
  <c r="M239" s="1"/>
  <c r="I6" i="2" s="1"/>
  <c r="R238" i="1"/>
  <c r="Q238"/>
  <c r="P238"/>
  <c r="L238"/>
  <c r="M238" s="1"/>
  <c r="H6" i="2" s="1"/>
  <c r="R237" i="1"/>
  <c r="Q237"/>
  <c r="P237"/>
  <c r="L237"/>
  <c r="M237" s="1"/>
  <c r="G6" i="2" s="1"/>
  <c r="R236" i="1"/>
  <c r="Q236"/>
  <c r="P236"/>
  <c r="M236"/>
  <c r="J11" i="2" s="1"/>
  <c r="L236" i="1"/>
  <c r="R235"/>
  <c r="Q235"/>
  <c r="R234"/>
  <c r="Q234"/>
  <c r="P234"/>
  <c r="L234"/>
  <c r="M234" s="1"/>
  <c r="H11" i="2" s="1"/>
  <c r="R232" i="1"/>
  <c r="Q232"/>
  <c r="R231"/>
  <c r="Q231"/>
  <c r="P231"/>
  <c r="L231"/>
  <c r="M231" s="1"/>
  <c r="J16" i="2" s="1"/>
  <c r="R230" i="1"/>
  <c r="Q230"/>
  <c r="P230"/>
  <c r="L230"/>
  <c r="M230" s="1"/>
  <c r="I16" i="2" s="1"/>
  <c r="R229" i="1"/>
  <c r="Q229"/>
  <c r="P229"/>
  <c r="M229"/>
  <c r="H16" i="2" s="1"/>
  <c r="L229" i="1"/>
  <c r="R228"/>
  <c r="Q228"/>
  <c r="P228"/>
  <c r="L228"/>
  <c r="M228" s="1"/>
  <c r="G16" i="2" s="1"/>
  <c r="R227" i="1"/>
  <c r="Q227"/>
  <c r="P227"/>
  <c r="L227"/>
  <c r="M227" s="1"/>
  <c r="F6" i="2" s="1"/>
  <c r="R226" i="1"/>
  <c r="Q226"/>
  <c r="P226"/>
  <c r="L226"/>
  <c r="M226" s="1"/>
  <c r="E6" i="2" s="1"/>
  <c r="R225" i="1"/>
  <c r="Q225"/>
  <c r="P225"/>
  <c r="M225"/>
  <c r="D6" i="2" s="1"/>
  <c r="L225" i="1"/>
  <c r="R224"/>
  <c r="Q224"/>
  <c r="P224"/>
  <c r="L224"/>
  <c r="M224" s="1"/>
  <c r="C6" i="2" s="1"/>
  <c r="R223" i="1"/>
  <c r="Q223"/>
  <c r="P223"/>
  <c r="L223"/>
  <c r="M223" s="1"/>
  <c r="F11" i="2" s="1"/>
  <c r="R222" i="1"/>
  <c r="Q222"/>
  <c r="P222"/>
  <c r="L222"/>
  <c r="M222" s="1"/>
  <c r="E11" i="2" s="1"/>
  <c r="R221" i="1"/>
  <c r="Q221"/>
  <c r="P221"/>
  <c r="M221"/>
  <c r="D11" i="2" s="1"/>
  <c r="L221" i="1"/>
  <c r="R220"/>
  <c r="Q220"/>
  <c r="P220"/>
  <c r="L220"/>
  <c r="M220" s="1"/>
  <c r="C11" i="2" s="1"/>
  <c r="R219" i="1"/>
  <c r="Q219"/>
  <c r="P219"/>
  <c r="L219"/>
  <c r="M219" s="1"/>
  <c r="F16" i="2" s="1"/>
  <c r="R218" i="1"/>
  <c r="Q218"/>
  <c r="P218"/>
  <c r="L218"/>
  <c r="M218" s="1"/>
  <c r="E16" i="2" s="1"/>
  <c r="R217" i="1"/>
  <c r="Q217"/>
  <c r="P217"/>
  <c r="M217"/>
  <c r="D16" i="2" s="1"/>
  <c r="L217" i="1"/>
  <c r="R215"/>
  <c r="Q215"/>
  <c r="P215"/>
  <c r="M215"/>
  <c r="C16" i="2" s="1"/>
  <c r="R213" i="1"/>
  <c r="Q213"/>
  <c r="M213"/>
  <c r="J24" i="2" s="1"/>
  <c r="L213" i="1"/>
  <c r="R212"/>
  <c r="Q212"/>
  <c r="M212"/>
  <c r="I24" i="2" s="1"/>
  <c r="L212" i="1"/>
  <c r="R211"/>
  <c r="Q211"/>
  <c r="M211"/>
  <c r="H24" i="2" s="1"/>
  <c r="L211" i="1"/>
  <c r="R210"/>
  <c r="Q210"/>
  <c r="L210"/>
  <c r="M210" s="1"/>
  <c r="G24" i="2" s="1"/>
  <c r="R209" i="1"/>
  <c r="Q209"/>
  <c r="L209"/>
  <c r="M209" s="1"/>
  <c r="J29" i="2" s="1"/>
  <c r="R208" i="1"/>
  <c r="Q208"/>
  <c r="L208"/>
  <c r="M208" s="1"/>
  <c r="I29" i="2" s="1"/>
  <c r="R207" i="1"/>
  <c r="Q207"/>
  <c r="L207"/>
  <c r="M207" s="1"/>
  <c r="H29" i="2" s="1"/>
  <c r="R206" i="1"/>
  <c r="Q206"/>
  <c r="L206"/>
  <c r="M206" s="1"/>
  <c r="G29" i="2" s="1"/>
  <c r="L205" i="1"/>
  <c r="M205" s="1"/>
  <c r="R204"/>
  <c r="Q204"/>
  <c r="L204"/>
  <c r="M204" s="1"/>
  <c r="J34" i="2" s="1"/>
  <c r="R203" i="1"/>
  <c r="Q203"/>
  <c r="L203"/>
  <c r="M203" s="1"/>
  <c r="R202"/>
  <c r="Q202"/>
  <c r="L202"/>
  <c r="M202" s="1"/>
  <c r="R201"/>
  <c r="Q201"/>
  <c r="L201"/>
  <c r="M201" s="1"/>
  <c r="G34" i="2" s="1"/>
  <c r="R200" i="1"/>
  <c r="Q200"/>
  <c r="L200"/>
  <c r="M200" s="1"/>
  <c r="F24" i="2" s="1"/>
  <c r="R199" i="1"/>
  <c r="Q199"/>
  <c r="L199"/>
  <c r="M199" s="1"/>
  <c r="E24" i="2" s="1"/>
  <c r="R198" i="1"/>
  <c r="Q198"/>
  <c r="L198"/>
  <c r="M198" s="1"/>
  <c r="D24" i="2" s="1"/>
  <c r="R197" i="1"/>
  <c r="Q197"/>
  <c r="L197"/>
  <c r="M197" s="1"/>
  <c r="C24" i="2" s="1"/>
  <c r="R196" i="1"/>
  <c r="Q196"/>
  <c r="L196"/>
  <c r="M196" s="1"/>
  <c r="F29" i="2" s="1"/>
  <c r="R195" i="1"/>
  <c r="Q195"/>
  <c r="L195"/>
  <c r="M195" s="1"/>
  <c r="E29" i="2" s="1"/>
  <c r="R194" i="1"/>
  <c r="Q194"/>
  <c r="L194"/>
  <c r="M194" s="1"/>
  <c r="D29" i="2" s="1"/>
  <c r="R193" i="1"/>
  <c r="Q193"/>
  <c r="L193"/>
  <c r="M193" s="1"/>
  <c r="C29" i="2" s="1"/>
  <c r="R192" i="1"/>
  <c r="Q192"/>
  <c r="L192"/>
  <c r="M192" s="1"/>
  <c r="F34" i="2" s="1"/>
  <c r="R191" i="1"/>
  <c r="Q191"/>
  <c r="L191"/>
  <c r="M191" s="1"/>
  <c r="E34" i="2" s="1"/>
  <c r="R190" i="1"/>
  <c r="Q190"/>
  <c r="L190"/>
  <c r="M190" s="1"/>
  <c r="D34" i="2" s="1"/>
  <c r="R188" i="1"/>
  <c r="Q188"/>
  <c r="M188"/>
  <c r="C34" i="2" s="1"/>
  <c r="R186" i="1"/>
  <c r="Q186"/>
  <c r="P186"/>
  <c r="L186"/>
  <c r="M186" s="1"/>
  <c r="J42" i="2" s="1"/>
  <c r="R185" i="1"/>
  <c r="Q185"/>
  <c r="P185"/>
  <c r="L185"/>
  <c r="M185" s="1"/>
  <c r="I42" i="2" s="1"/>
  <c r="R184" i="1"/>
  <c r="Q184"/>
  <c r="P184"/>
  <c r="L184"/>
  <c r="M184" s="1"/>
  <c r="H42" i="2" s="1"/>
  <c r="R183" i="1"/>
  <c r="Q183"/>
  <c r="P183"/>
  <c r="M183"/>
  <c r="G42" i="2" s="1"/>
  <c r="L183" i="1"/>
  <c r="R182"/>
  <c r="Q182"/>
  <c r="P182"/>
  <c r="L182"/>
  <c r="M182" s="1"/>
  <c r="J47" i="2" s="1"/>
  <c r="R181" i="1"/>
  <c r="Q181"/>
  <c r="P181"/>
  <c r="L181"/>
  <c r="M181" s="1"/>
  <c r="I47" i="2" s="1"/>
  <c r="R180" i="1"/>
  <c r="Q180"/>
  <c r="P180"/>
  <c r="L180"/>
  <c r="M180" s="1"/>
  <c r="H47" i="2" s="1"/>
  <c r="R179" i="1"/>
  <c r="Q179"/>
  <c r="P179"/>
  <c r="M179"/>
  <c r="G47" i="2" s="1"/>
  <c r="L179" i="1"/>
  <c r="R178"/>
  <c r="Q178"/>
  <c r="P178"/>
  <c r="L178"/>
  <c r="M178" s="1"/>
  <c r="J52" i="2" s="1"/>
  <c r="R177" i="1"/>
  <c r="Q177"/>
  <c r="P177"/>
  <c r="L177"/>
  <c r="M177" s="1"/>
  <c r="I52" i="2" s="1"/>
  <c r="R176" i="1"/>
  <c r="Q176"/>
  <c r="P176"/>
  <c r="L176"/>
  <c r="M176" s="1"/>
  <c r="H52" i="2" s="1"/>
  <c r="R175" i="1"/>
  <c r="Q175"/>
  <c r="P175"/>
  <c r="M175"/>
  <c r="G52" i="2" s="1"/>
  <c r="L175" i="1"/>
  <c r="R174"/>
  <c r="Q174"/>
  <c r="P174"/>
  <c r="L174"/>
  <c r="M174" s="1"/>
  <c r="F42" i="2" s="1"/>
  <c r="R173" i="1"/>
  <c r="Q173"/>
  <c r="P173"/>
  <c r="M173"/>
  <c r="E42" i="2" s="1"/>
  <c r="R172" i="1"/>
  <c r="Q172"/>
  <c r="P172"/>
  <c r="L172"/>
  <c r="M172" s="1"/>
  <c r="D42" i="2" s="1"/>
  <c r="R171" i="1"/>
  <c r="Q171"/>
  <c r="P171"/>
  <c r="L171"/>
  <c r="M171" s="1"/>
  <c r="C42" i="2" s="1"/>
  <c r="R170" i="1"/>
  <c r="Q170"/>
  <c r="P170"/>
  <c r="M170"/>
  <c r="F47" i="2" s="1"/>
  <c r="L170" i="1"/>
  <c r="R169"/>
  <c r="Q169"/>
  <c r="P169"/>
  <c r="L169"/>
  <c r="M169" s="1"/>
  <c r="E47" i="2" s="1"/>
  <c r="R168" i="1"/>
  <c r="Q168"/>
  <c r="P168"/>
  <c r="L168"/>
  <c r="M168" s="1"/>
  <c r="D47" i="2" s="1"/>
  <c r="R167" i="1"/>
  <c r="Q167"/>
  <c r="P167"/>
  <c r="L167"/>
  <c r="M167" s="1"/>
  <c r="C47" i="2" s="1"/>
  <c r="R166" i="1"/>
  <c r="Q166"/>
  <c r="M166"/>
  <c r="R165"/>
  <c r="Q165"/>
  <c r="R164"/>
  <c r="Q164"/>
  <c r="P164"/>
  <c r="L164"/>
  <c r="M164" s="1"/>
  <c r="D52" i="2" s="1"/>
  <c r="I164" i="1"/>
  <c r="D50" i="2" s="1"/>
  <c r="R163" i="1"/>
  <c r="Q163"/>
  <c r="P163"/>
  <c r="M163"/>
  <c r="C52" i="2" s="1"/>
  <c r="R161" i="1"/>
  <c r="Q161"/>
  <c r="P161"/>
  <c r="L161"/>
  <c r="M161" s="1"/>
  <c r="J60" i="2" s="1"/>
  <c r="R160" i="1"/>
  <c r="Q160"/>
  <c r="P160"/>
  <c r="M160"/>
  <c r="I60" i="2" s="1"/>
  <c r="L160" i="1"/>
  <c r="R158"/>
  <c r="Q158"/>
  <c r="P158"/>
  <c r="L158"/>
  <c r="M158" s="1"/>
  <c r="H60" i="2" s="1"/>
  <c r="R157" i="1"/>
  <c r="Q157"/>
  <c r="P157"/>
  <c r="L157"/>
  <c r="M157" s="1"/>
  <c r="G60" i="2" s="1"/>
  <c r="R156" i="1"/>
  <c r="Q156"/>
  <c r="P156"/>
  <c r="L156"/>
  <c r="M156" s="1"/>
  <c r="J65" i="2" s="1"/>
  <c r="R155" i="1"/>
  <c r="Q155"/>
  <c r="P155"/>
  <c r="M155"/>
  <c r="I65" i="2" s="1"/>
  <c r="L155" i="1"/>
  <c r="R154"/>
  <c r="Q154"/>
  <c r="P154"/>
  <c r="L154"/>
  <c r="M154" s="1"/>
  <c r="H65" i="2" s="1"/>
  <c r="R153" i="1"/>
  <c r="Q153"/>
  <c r="P153"/>
  <c r="L153"/>
  <c r="M153" s="1"/>
  <c r="G65" i="2" s="1"/>
  <c r="R152" i="1"/>
  <c r="Q152"/>
  <c r="P152"/>
  <c r="L152"/>
  <c r="M152" s="1"/>
  <c r="J70" i="2" s="1"/>
  <c r="R151" i="1"/>
  <c r="Q151"/>
  <c r="P151"/>
  <c r="M151"/>
  <c r="I70" i="2" s="1"/>
  <c r="L151" i="1"/>
  <c r="R150"/>
  <c r="Q150"/>
  <c r="P150"/>
  <c r="L150"/>
  <c r="M150" s="1"/>
  <c r="H70" i="2" s="1"/>
  <c r="R149" i="1"/>
  <c r="Q149"/>
  <c r="P149"/>
  <c r="L149"/>
  <c r="M149" s="1"/>
  <c r="G70" i="2" s="1"/>
  <c r="R148" i="1"/>
  <c r="Q148"/>
  <c r="P148"/>
  <c r="L148"/>
  <c r="M148" s="1"/>
  <c r="F60" i="2" s="1"/>
  <c r="R147" i="1"/>
  <c r="Q147"/>
  <c r="P147"/>
  <c r="M147"/>
  <c r="E60" i="2" s="1"/>
  <c r="L147" i="1"/>
  <c r="R146"/>
  <c r="Q146"/>
  <c r="P146"/>
  <c r="L146"/>
  <c r="M146" s="1"/>
  <c r="D60" i="2" s="1"/>
  <c r="R145" i="1"/>
  <c r="Q145"/>
  <c r="P145"/>
  <c r="L145"/>
  <c r="M145" s="1"/>
  <c r="C60" i="2" s="1"/>
  <c r="R144" i="1"/>
  <c r="Q144"/>
  <c r="P144"/>
  <c r="L144"/>
  <c r="M144" s="1"/>
  <c r="F65" i="2" s="1"/>
  <c r="R143" i="1"/>
  <c r="Q143"/>
  <c r="P143"/>
  <c r="M143"/>
  <c r="E65" i="2" s="1"/>
  <c r="L143" i="1"/>
  <c r="R142"/>
  <c r="Q142"/>
  <c r="P142"/>
  <c r="L142"/>
  <c r="M142" s="1"/>
  <c r="D65" i="2" s="1"/>
  <c r="R141" i="1"/>
  <c r="Q141"/>
  <c r="P141"/>
  <c r="L141"/>
  <c r="M141" s="1"/>
  <c r="C65" i="2" s="1"/>
  <c r="R140" i="1"/>
  <c r="Q140"/>
  <c r="P140"/>
  <c r="L140"/>
  <c r="M140" s="1"/>
  <c r="F70" i="2" s="1"/>
  <c r="R139" i="1"/>
  <c r="Q139"/>
  <c r="P139"/>
  <c r="M139"/>
  <c r="E70" i="2" s="1"/>
  <c r="L139" i="1"/>
  <c r="R138"/>
  <c r="Q138"/>
  <c r="P138"/>
  <c r="L138"/>
  <c r="M138" s="1"/>
  <c r="D70" i="2" s="1"/>
  <c r="R136" i="1"/>
  <c r="Q136"/>
  <c r="P136"/>
  <c r="M136"/>
  <c r="C70" i="2" s="1"/>
  <c r="R134" i="1"/>
  <c r="Q134"/>
  <c r="P134"/>
  <c r="L134"/>
  <c r="M134" s="1"/>
  <c r="R78" i="2" s="1"/>
  <c r="R133" i="1"/>
  <c r="Q133"/>
  <c r="P133"/>
  <c r="L133"/>
  <c r="M133" s="1"/>
  <c r="Q78" i="2" s="1"/>
  <c r="R132" i="1"/>
  <c r="Q132"/>
  <c r="P132"/>
  <c r="M132"/>
  <c r="P78" i="2" s="1"/>
  <c r="L132" i="1"/>
  <c r="R131"/>
  <c r="Q131"/>
  <c r="P131"/>
  <c r="L131"/>
  <c r="M131" s="1"/>
  <c r="O78" i="2" s="1"/>
  <c r="R130" i="1"/>
  <c r="Q130"/>
  <c r="P130"/>
  <c r="L130"/>
  <c r="M130" s="1"/>
  <c r="R83" i="2" s="1"/>
  <c r="R129" i="1"/>
  <c r="Q129"/>
  <c r="P129"/>
  <c r="L129"/>
  <c r="M129" s="1"/>
  <c r="Q83" i="2" s="1"/>
  <c r="R128" i="1"/>
  <c r="Q128"/>
  <c r="P128"/>
  <c r="M128"/>
  <c r="P83" i="2" s="1"/>
  <c r="L128" i="1"/>
  <c r="R127"/>
  <c r="Q127"/>
  <c r="P127"/>
  <c r="L127"/>
  <c r="M127" s="1"/>
  <c r="O83" i="2" s="1"/>
  <c r="R126" i="1"/>
  <c r="Q126"/>
  <c r="P126"/>
  <c r="L126"/>
  <c r="M126" s="1"/>
  <c r="R88" i="2" s="1"/>
  <c r="R125" i="1"/>
  <c r="Q125"/>
  <c r="P125"/>
  <c r="L125"/>
  <c r="M125" s="1"/>
  <c r="Q88" i="2" s="1"/>
  <c r="R124" i="1"/>
  <c r="Q124"/>
  <c r="P124"/>
  <c r="M124"/>
  <c r="P88" i="2" s="1"/>
  <c r="L124" i="1"/>
  <c r="R123"/>
  <c r="Q123"/>
  <c r="P123"/>
  <c r="L123"/>
  <c r="M123" s="1"/>
  <c r="O88" i="2" s="1"/>
  <c r="R122" i="1"/>
  <c r="Q122"/>
  <c r="P122"/>
  <c r="L122"/>
  <c r="M122" s="1"/>
  <c r="N78" i="2" s="1"/>
  <c r="R121" i="1"/>
  <c r="Q121"/>
  <c r="P121"/>
  <c r="L121"/>
  <c r="M121" s="1"/>
  <c r="M78" i="2" s="1"/>
  <c r="R120" i="1"/>
  <c r="Q120"/>
  <c r="P120"/>
  <c r="M120"/>
  <c r="L78" i="2" s="1"/>
  <c r="L120" i="1"/>
  <c r="R119"/>
  <c r="Q119"/>
  <c r="P119"/>
  <c r="L119"/>
  <c r="M119" s="1"/>
  <c r="K78" i="2" s="1"/>
  <c r="R118" i="1"/>
  <c r="Q118"/>
  <c r="P118"/>
  <c r="L118"/>
  <c r="M118" s="1"/>
  <c r="N83" i="2" s="1"/>
  <c r="R117" i="1"/>
  <c r="Q117"/>
  <c r="P117"/>
  <c r="L117"/>
  <c r="M117" s="1"/>
  <c r="M83" i="2" s="1"/>
  <c r="R116" i="1"/>
  <c r="Q116"/>
  <c r="P116"/>
  <c r="M116"/>
  <c r="L83" i="2" s="1"/>
  <c r="L116" i="1"/>
  <c r="R115"/>
  <c r="Q115"/>
  <c r="P115"/>
  <c r="L115"/>
  <c r="M115" s="1"/>
  <c r="K83" i="2" s="1"/>
  <c r="R114" i="1"/>
  <c r="Q114"/>
  <c r="P114"/>
  <c r="L114"/>
  <c r="M114" s="1"/>
  <c r="N88" i="2" s="1"/>
  <c r="R113" i="1"/>
  <c r="Q113"/>
  <c r="P113"/>
  <c r="L113"/>
  <c r="M113" s="1"/>
  <c r="M88" i="2" s="1"/>
  <c r="R112" i="1"/>
  <c r="Q112"/>
  <c r="P112"/>
  <c r="M112"/>
  <c r="L88" i="2" s="1"/>
  <c r="L112" i="1"/>
  <c r="R111"/>
  <c r="Q111"/>
  <c r="P111"/>
  <c r="L111"/>
  <c r="M111" s="1"/>
  <c r="K88" i="2" s="1"/>
  <c r="R110" i="1"/>
  <c r="Q110"/>
  <c r="P110"/>
  <c r="L110"/>
  <c r="M110" s="1"/>
  <c r="J78" i="2" s="1"/>
  <c r="R109" i="1"/>
  <c r="Q109"/>
  <c r="P109"/>
  <c r="L109"/>
  <c r="M109" s="1"/>
  <c r="I78" i="2" s="1"/>
  <c r="R108" i="1"/>
  <c r="Q108"/>
  <c r="P108"/>
  <c r="M108"/>
  <c r="H78" i="2" s="1"/>
  <c r="L108" i="1"/>
  <c r="R107"/>
  <c r="Q107"/>
  <c r="P107"/>
  <c r="L107"/>
  <c r="M107" s="1"/>
  <c r="G78" i="2" s="1"/>
  <c r="R105" i="1"/>
  <c r="Q105"/>
  <c r="P105"/>
  <c r="L105"/>
  <c r="M105" s="1"/>
  <c r="J83" i="2" s="1"/>
  <c r="R104" i="1"/>
  <c r="Q104"/>
  <c r="P104"/>
  <c r="L104"/>
  <c r="M104" s="1"/>
  <c r="I83" i="2" s="1"/>
  <c r="R103" i="1"/>
  <c r="Q103"/>
  <c r="P103"/>
  <c r="M103"/>
  <c r="H83" i="2" s="1"/>
  <c r="L103" i="1"/>
  <c r="R102"/>
  <c r="Q102"/>
  <c r="P102"/>
  <c r="L102"/>
  <c r="M102" s="1"/>
  <c r="G83" i="2" s="1"/>
  <c r="R101" i="1"/>
  <c r="Q101"/>
  <c r="P101"/>
  <c r="L101"/>
  <c r="M101" s="1"/>
  <c r="J88" i="2" s="1"/>
  <c r="R100" i="1"/>
  <c r="Q100"/>
  <c r="P100"/>
  <c r="L100"/>
  <c r="M100" s="1"/>
  <c r="I88" i="2" s="1"/>
  <c r="R99" i="1"/>
  <c r="Q99"/>
  <c r="P99"/>
  <c r="M99"/>
  <c r="H88" i="2" s="1"/>
  <c r="L99" i="1"/>
  <c r="R98"/>
  <c r="Q98"/>
  <c r="P98"/>
  <c r="L98"/>
  <c r="M98" s="1"/>
  <c r="G88" i="2" s="1"/>
  <c r="R97" i="1"/>
  <c r="Q97"/>
  <c r="P97"/>
  <c r="L97"/>
  <c r="M97" s="1"/>
  <c r="F78" i="2" s="1"/>
  <c r="R96" i="1"/>
  <c r="Q96"/>
  <c r="P96"/>
  <c r="L96"/>
  <c r="M96" s="1"/>
  <c r="E78" i="2" s="1"/>
  <c r="R95" i="1"/>
  <c r="Q95"/>
  <c r="P95"/>
  <c r="M95"/>
  <c r="D78" i="2" s="1"/>
  <c r="L95" i="1"/>
  <c r="R94"/>
  <c r="Q94"/>
  <c r="P94"/>
  <c r="L94"/>
  <c r="M94" s="1"/>
  <c r="C78" i="2" s="1"/>
  <c r="R93" i="1"/>
  <c r="Q93"/>
  <c r="P93"/>
  <c r="L93"/>
  <c r="M93" s="1"/>
  <c r="F83" i="2" s="1"/>
  <c r="R92" i="1"/>
  <c r="Q92"/>
  <c r="P92"/>
  <c r="L92"/>
  <c r="M92" s="1"/>
  <c r="E83" i="2" s="1"/>
  <c r="R91" i="1"/>
  <c r="Q91"/>
  <c r="P91"/>
  <c r="M91"/>
  <c r="D83" i="2" s="1"/>
  <c r="L91" i="1"/>
  <c r="R90"/>
  <c r="Q90"/>
  <c r="P90"/>
  <c r="L90"/>
  <c r="M90" s="1"/>
  <c r="C83" i="2" s="1"/>
  <c r="R89" i="1"/>
  <c r="Q89"/>
  <c r="P89"/>
  <c r="L89"/>
  <c r="M89" s="1"/>
  <c r="F88" i="2" s="1"/>
  <c r="R88" i="1"/>
  <c r="Q88"/>
  <c r="P88"/>
  <c r="L88"/>
  <c r="M88" s="1"/>
  <c r="E88" i="2" s="1"/>
  <c r="R87" i="1"/>
  <c r="Q87"/>
  <c r="P87"/>
  <c r="M87"/>
  <c r="D88" i="2" s="1"/>
  <c r="L87" i="1"/>
  <c r="R85"/>
  <c r="Q85"/>
  <c r="P85"/>
  <c r="M85"/>
  <c r="C88" i="2" s="1"/>
  <c r="M83" i="1"/>
  <c r="N96" i="2" s="1"/>
  <c r="L83" i="1"/>
  <c r="R82"/>
  <c r="Q82"/>
  <c r="P82"/>
  <c r="L82"/>
  <c r="M82" s="1"/>
  <c r="M96" i="2" s="1"/>
  <c r="R81" i="1"/>
  <c r="Q81"/>
  <c r="P81"/>
  <c r="L81"/>
  <c r="M81" s="1"/>
  <c r="L96" i="2" s="1"/>
  <c r="R80" i="1"/>
  <c r="Q80"/>
  <c r="P80"/>
  <c r="L80"/>
  <c r="M80" s="1"/>
  <c r="K96" i="2" s="1"/>
  <c r="R79" i="1"/>
  <c r="Q79"/>
  <c r="P79"/>
  <c r="M79"/>
  <c r="N101" i="2" s="1"/>
  <c r="L79" i="1"/>
  <c r="R78"/>
  <c r="Q78"/>
  <c r="P78"/>
  <c r="L78"/>
  <c r="M78" s="1"/>
  <c r="M101" i="2" s="1"/>
  <c r="R77" i="1"/>
  <c r="Q77"/>
  <c r="P77"/>
  <c r="L77"/>
  <c r="M77" s="1"/>
  <c r="L101" i="2" s="1"/>
  <c r="R76" i="1"/>
  <c r="Q76"/>
  <c r="P76"/>
  <c r="L76"/>
  <c r="M76" s="1"/>
  <c r="K101" i="2" s="1"/>
  <c r="R75" i="1"/>
  <c r="Q75"/>
  <c r="P75"/>
  <c r="R74"/>
  <c r="Q74"/>
  <c r="P74"/>
  <c r="L74"/>
  <c r="M74" s="1"/>
  <c r="M106" i="2" s="1"/>
  <c r="R73" i="1"/>
  <c r="Q73"/>
  <c r="P73"/>
  <c r="L73"/>
  <c r="M73" s="1"/>
  <c r="L106" i="2" s="1"/>
  <c r="R72" i="1"/>
  <c r="Q72"/>
  <c r="P72"/>
  <c r="L72"/>
  <c r="M72" s="1"/>
  <c r="K106" i="2" s="1"/>
  <c r="L71" i="1"/>
  <c r="M71" s="1"/>
  <c r="R70"/>
  <c r="Q70"/>
  <c r="P70"/>
  <c r="L70"/>
  <c r="M70" s="1"/>
  <c r="J96" i="2" s="1"/>
  <c r="R69" i="1"/>
  <c r="Q69"/>
  <c r="P69"/>
  <c r="L69"/>
  <c r="M69" s="1"/>
  <c r="I96" i="2" s="1"/>
  <c r="R68" i="1"/>
  <c r="Q68"/>
  <c r="P68"/>
  <c r="M68"/>
  <c r="H96" i="2" s="1"/>
  <c r="L68" i="1"/>
  <c r="R67"/>
  <c r="Q67"/>
  <c r="P67"/>
  <c r="L67"/>
  <c r="M67" s="1"/>
  <c r="G96" i="2" s="1"/>
  <c r="R66" i="1"/>
  <c r="Q66"/>
  <c r="P66"/>
  <c r="L66"/>
  <c r="M66" s="1"/>
  <c r="J101" i="2" s="1"/>
  <c r="R65" i="1"/>
  <c r="Q65"/>
  <c r="P65"/>
  <c r="L65"/>
  <c r="M65" s="1"/>
  <c r="I101" i="2" s="1"/>
  <c r="R64" i="1"/>
  <c r="Q64"/>
  <c r="P64"/>
  <c r="M64"/>
  <c r="H101" i="2" s="1"/>
  <c r="L64" i="1"/>
  <c r="R62"/>
  <c r="Q62"/>
  <c r="P62"/>
  <c r="L62"/>
  <c r="M62" s="1"/>
  <c r="J106" i="2" s="1"/>
  <c r="R61" i="1"/>
  <c r="Q61"/>
  <c r="P61"/>
  <c r="L61"/>
  <c r="M61" s="1"/>
  <c r="I106" i="2" s="1"/>
  <c r="R60" i="1"/>
  <c r="Q60"/>
  <c r="P60"/>
  <c r="L60"/>
  <c r="M60" s="1"/>
  <c r="H106" i="2" s="1"/>
  <c r="R59" i="1"/>
  <c r="Q59"/>
  <c r="P59"/>
  <c r="M59"/>
  <c r="G106" i="2" s="1"/>
  <c r="L59" i="1"/>
  <c r="M58"/>
  <c r="F96" i="2" s="1"/>
  <c r="L58" i="1"/>
  <c r="R57"/>
  <c r="Q57"/>
  <c r="P57"/>
  <c r="L57"/>
  <c r="M57" s="1"/>
  <c r="E96" i="2" s="1"/>
  <c r="R56" i="1"/>
  <c r="Q56"/>
  <c r="P56"/>
  <c r="L56"/>
  <c r="M56" s="1"/>
  <c r="D96" i="2" s="1"/>
  <c r="R55" i="1"/>
  <c r="Q55"/>
  <c r="P55"/>
  <c r="L55"/>
  <c r="M55" s="1"/>
  <c r="C96" i="2" s="1"/>
  <c r="R54" i="1"/>
  <c r="Q54"/>
  <c r="P54"/>
  <c r="M54"/>
  <c r="F101" i="2" s="1"/>
  <c r="L54" i="1"/>
  <c r="R53"/>
  <c r="Q53"/>
  <c r="P53"/>
  <c r="L53"/>
  <c r="M53" s="1"/>
  <c r="E101" i="2" s="1"/>
  <c r="R52" i="1"/>
  <c r="Q52"/>
  <c r="P52"/>
  <c r="L52"/>
  <c r="M52" s="1"/>
  <c r="D101" i="2" s="1"/>
  <c r="R51" i="1"/>
  <c r="Q51"/>
  <c r="P51"/>
  <c r="L51"/>
  <c r="M51" s="1"/>
  <c r="C101" i="2" s="1"/>
  <c r="L50" i="1"/>
  <c r="M50" s="1"/>
  <c r="F106" i="2" s="1"/>
  <c r="R48" i="1"/>
  <c r="Q48"/>
  <c r="P48"/>
  <c r="L48"/>
  <c r="M48" s="1"/>
  <c r="E106" i="2" s="1"/>
  <c r="L47" i="1"/>
  <c r="M47" s="1"/>
  <c r="R46"/>
  <c r="Q46"/>
  <c r="P46"/>
  <c r="L46"/>
  <c r="M46" s="1"/>
  <c r="D106" i="2" s="1"/>
  <c r="M45" i="1"/>
  <c r="C106" i="2" s="1"/>
  <c r="M43" i="1"/>
  <c r="N114" i="2" s="1"/>
  <c r="L43" i="1"/>
  <c r="R42"/>
  <c r="Q42"/>
  <c r="P42"/>
  <c r="L42"/>
  <c r="M42" s="1"/>
  <c r="M114" i="2" s="1"/>
  <c r="R41" i="1"/>
  <c r="Q41"/>
  <c r="P41"/>
  <c r="L41"/>
  <c r="M41" s="1"/>
  <c r="L114" i="2" s="1"/>
  <c r="R40" i="1"/>
  <c r="Q40"/>
  <c r="P40"/>
  <c r="L40"/>
  <c r="M40" s="1"/>
  <c r="K114" i="2" s="1"/>
  <c r="R39" i="1"/>
  <c r="Q39"/>
  <c r="P39"/>
  <c r="M39"/>
  <c r="N119" i="2" s="1"/>
  <c r="L39" i="1"/>
  <c r="R38"/>
  <c r="Q38"/>
  <c r="P38"/>
  <c r="L38"/>
  <c r="M38" s="1"/>
  <c r="M119" i="2" s="1"/>
  <c r="R37" i="1"/>
  <c r="Q37"/>
  <c r="P37"/>
  <c r="L37"/>
  <c r="M37" s="1"/>
  <c r="L119" i="2" s="1"/>
  <c r="R36" i="1"/>
  <c r="Q36"/>
  <c r="P36"/>
  <c r="L36"/>
  <c r="M36" s="1"/>
  <c r="K119" i="2" s="1"/>
  <c r="R35" i="1"/>
  <c r="Q35"/>
  <c r="P35"/>
  <c r="M35"/>
  <c r="N124" i="2" s="1"/>
  <c r="L35" i="1"/>
  <c r="R34"/>
  <c r="Q34"/>
  <c r="P34"/>
  <c r="L34"/>
  <c r="M34" s="1"/>
  <c r="M124" i="2" s="1"/>
  <c r="R33" i="1"/>
  <c r="Q33"/>
  <c r="P33"/>
  <c r="L33"/>
  <c r="M33" s="1"/>
  <c r="L124" i="2" s="1"/>
  <c r="R32" i="1"/>
  <c r="Q32"/>
  <c r="P32"/>
  <c r="L32"/>
  <c r="M32" s="1"/>
  <c r="K124" i="2" s="1"/>
  <c r="R31" i="1"/>
  <c r="Q31"/>
  <c r="P31"/>
  <c r="M31"/>
  <c r="J114" i="2" s="1"/>
  <c r="L31" i="1"/>
  <c r="R30"/>
  <c r="Q30"/>
  <c r="P30"/>
  <c r="L30"/>
  <c r="M30" s="1"/>
  <c r="I114" i="2" s="1"/>
  <c r="R29" i="1"/>
  <c r="Q29"/>
  <c r="P29"/>
  <c r="L29"/>
  <c r="M29" s="1"/>
  <c r="H114" i="2" s="1"/>
  <c r="R28" i="1"/>
  <c r="Q28"/>
  <c r="P28"/>
  <c r="L28"/>
  <c r="M28" s="1"/>
  <c r="G114" i="2" s="1"/>
  <c r="R27" i="1"/>
  <c r="Q27"/>
  <c r="P27"/>
  <c r="M27"/>
  <c r="J119" i="2" s="1"/>
  <c r="L27" i="1"/>
  <c r="R26"/>
  <c r="Q26"/>
  <c r="P26"/>
  <c r="L26"/>
  <c r="M26" s="1"/>
  <c r="I119" i="2" s="1"/>
  <c r="R25" i="1"/>
  <c r="Q25"/>
  <c r="P25"/>
  <c r="L25"/>
  <c r="M25" s="1"/>
  <c r="H119" i="2" s="1"/>
  <c r="R24" i="1"/>
  <c r="Q24"/>
  <c r="P24"/>
  <c r="L24"/>
  <c r="M24" s="1"/>
  <c r="G119" i="2" s="1"/>
  <c r="R23" i="1"/>
  <c r="R243" s="1"/>
  <c r="Q23"/>
  <c r="P23"/>
  <c r="M23"/>
  <c r="J124" i="2" s="1"/>
  <c r="L23" i="1"/>
  <c r="R22"/>
  <c r="Q22"/>
  <c r="P22"/>
  <c r="L22"/>
  <c r="M22" s="1"/>
  <c r="I124" i="2" s="1"/>
  <c r="R21" i="1"/>
  <c r="Q21"/>
  <c r="P21"/>
  <c r="L21"/>
  <c r="M21" s="1"/>
  <c r="H124" i="2" s="1"/>
  <c r="R20" i="1"/>
  <c r="Q20"/>
  <c r="P20"/>
  <c r="L20"/>
  <c r="M20" s="1"/>
  <c r="G124" i="2" s="1"/>
  <c r="R19" i="1"/>
  <c r="Q19"/>
  <c r="P19"/>
  <c r="M19"/>
  <c r="F114" i="2" s="1"/>
  <c r="L19" i="1"/>
  <c r="R18"/>
  <c r="Q18"/>
  <c r="P18"/>
  <c r="L18"/>
  <c r="M18" s="1"/>
  <c r="E114" i="2" s="1"/>
  <c r="R17" i="1"/>
  <c r="Q17"/>
  <c r="P17"/>
  <c r="L17"/>
  <c r="M17" s="1"/>
  <c r="D114" i="2" s="1"/>
  <c r="L16" i="1"/>
  <c r="M16" s="1"/>
  <c r="C114" i="2" s="1"/>
  <c r="R15" i="1"/>
  <c r="Q15"/>
  <c r="P15"/>
  <c r="L15"/>
  <c r="M15" s="1"/>
  <c r="F119" i="2" s="1"/>
  <c r="R14" i="1"/>
  <c r="Q14"/>
  <c r="P14"/>
  <c r="M14"/>
  <c r="E119" i="2" s="1"/>
  <c r="L14" i="1"/>
  <c r="R13"/>
  <c r="Q13"/>
  <c r="P13"/>
  <c r="L13"/>
  <c r="M13" s="1"/>
  <c r="D119" i="2" s="1"/>
  <c r="R12" i="1"/>
  <c r="Q12"/>
  <c r="P12"/>
  <c r="L12"/>
  <c r="M12" s="1"/>
  <c r="C119" i="2" s="1"/>
  <c r="L11" i="1"/>
  <c r="M11" s="1"/>
  <c r="F124" i="2" s="1"/>
  <c r="R10" i="1"/>
  <c r="Q10"/>
  <c r="P10"/>
  <c r="L10"/>
  <c r="M10" s="1"/>
  <c r="E124" i="2" s="1"/>
  <c r="L9" i="1"/>
  <c r="M9" s="1"/>
  <c r="D124" i="2" s="1"/>
  <c r="R8" i="1"/>
  <c r="Q8"/>
  <c r="P8"/>
  <c r="M8"/>
  <c r="C124" i="2" s="1"/>
  <c r="L8" i="1"/>
  <c r="D7" i="2" l="1"/>
  <c r="E12"/>
  <c r="E17"/>
  <c r="I17"/>
  <c r="G25"/>
  <c r="I25"/>
  <c r="G30"/>
  <c r="I30"/>
  <c r="C43"/>
  <c r="G43"/>
  <c r="C48"/>
  <c r="G48"/>
  <c r="C53"/>
  <c r="H53"/>
  <c r="F61"/>
  <c r="J61"/>
  <c r="F66"/>
  <c r="J66"/>
  <c r="F71"/>
  <c r="J71"/>
  <c r="P79"/>
  <c r="C107"/>
  <c r="I34"/>
  <c r="I35" s="1"/>
  <c r="H34"/>
  <c r="F7"/>
  <c r="H7"/>
  <c r="C12"/>
  <c r="H12"/>
  <c r="C17"/>
  <c r="G17"/>
  <c r="C25"/>
  <c r="E25"/>
  <c r="C30"/>
  <c r="E30"/>
  <c r="C35"/>
  <c r="E35"/>
  <c r="G35"/>
  <c r="E43"/>
  <c r="I43"/>
  <c r="E48"/>
  <c r="I48"/>
  <c r="J53"/>
  <c r="D61"/>
  <c r="H61"/>
  <c r="D66"/>
  <c r="H66"/>
  <c r="D71"/>
  <c r="H71"/>
  <c r="D79"/>
  <c r="F79"/>
  <c r="H79"/>
  <c r="J79"/>
  <c r="L79"/>
  <c r="N79"/>
  <c r="R79"/>
  <c r="D84"/>
  <c r="F84"/>
  <c r="H84"/>
  <c r="J84"/>
  <c r="L84"/>
  <c r="N84"/>
  <c r="P84"/>
  <c r="R84"/>
  <c r="D89"/>
  <c r="F89"/>
  <c r="H89"/>
  <c r="J89"/>
  <c r="L89"/>
  <c r="N89"/>
  <c r="P89"/>
  <c r="R89"/>
  <c r="D97"/>
  <c r="F97"/>
  <c r="H97"/>
  <c r="J97"/>
  <c r="L97"/>
  <c r="N97"/>
  <c r="D102"/>
  <c r="F102"/>
  <c r="I102"/>
  <c r="K102"/>
  <c r="M102"/>
  <c r="E107"/>
  <c r="G107"/>
  <c r="I107"/>
  <c r="K107"/>
  <c r="M107"/>
  <c r="D115"/>
  <c r="F115"/>
  <c r="H115"/>
  <c r="J115"/>
  <c r="L115"/>
  <c r="N115"/>
  <c r="D120"/>
  <c r="F120"/>
  <c r="H120"/>
  <c r="J120"/>
  <c r="L120"/>
  <c r="N120"/>
  <c r="D125"/>
  <c r="F125"/>
  <c r="H125"/>
  <c r="J125"/>
  <c r="L125"/>
  <c r="N125"/>
  <c r="D53"/>
  <c r="C7"/>
  <c r="E7"/>
  <c r="G7"/>
  <c r="I7"/>
  <c r="D12"/>
  <c r="F12"/>
  <c r="J12"/>
  <c r="D17"/>
  <c r="F17"/>
  <c r="H17"/>
  <c r="J17"/>
  <c r="D25"/>
  <c r="F25"/>
  <c r="H25"/>
  <c r="J25"/>
  <c r="D30"/>
  <c r="F30"/>
  <c r="H30"/>
  <c r="J30"/>
  <c r="D35"/>
  <c r="F35"/>
  <c r="H35"/>
  <c r="J35"/>
  <c r="D43"/>
  <c r="F43"/>
  <c r="H43"/>
  <c r="J43"/>
  <c r="D48"/>
  <c r="F48"/>
  <c r="H48"/>
  <c r="J48"/>
  <c r="G53"/>
  <c r="I53"/>
  <c r="C61"/>
  <c r="E61"/>
  <c r="G61"/>
  <c r="I61"/>
  <c r="C66"/>
  <c r="E66"/>
  <c r="G66"/>
  <c r="I66"/>
  <c r="C71"/>
  <c r="E71"/>
  <c r="G71"/>
  <c r="I71"/>
  <c r="C79"/>
  <c r="E79"/>
  <c r="G79"/>
  <c r="I79"/>
  <c r="K79"/>
  <c r="M79"/>
  <c r="O79"/>
  <c r="Q79"/>
  <c r="C84"/>
  <c r="E84"/>
  <c r="G84"/>
  <c r="I84"/>
  <c r="K84"/>
  <c r="M84"/>
  <c r="O84"/>
  <c r="Q84"/>
  <c r="C89"/>
  <c r="E89"/>
  <c r="G89"/>
  <c r="I89"/>
  <c r="K89"/>
  <c r="M89"/>
  <c r="O89"/>
  <c r="Q89"/>
  <c r="C97"/>
  <c r="E97"/>
  <c r="G97"/>
  <c r="I97"/>
  <c r="K97"/>
  <c r="M97"/>
  <c r="C102"/>
  <c r="E102"/>
  <c r="H102"/>
  <c r="J102"/>
  <c r="L102"/>
  <c r="N102"/>
  <c r="D107"/>
  <c r="F107"/>
  <c r="H107"/>
  <c r="J107"/>
  <c r="L107"/>
  <c r="C115"/>
  <c r="E115"/>
  <c r="G115"/>
  <c r="I115"/>
  <c r="K115"/>
  <c r="M115"/>
  <c r="C120"/>
  <c r="E120"/>
  <c r="G120"/>
  <c r="I120"/>
  <c r="K120"/>
  <c r="M120"/>
  <c r="C125"/>
  <c r="E125"/>
  <c r="G125"/>
  <c r="I125"/>
  <c r="K125"/>
  <c r="M125"/>
</calcChain>
</file>

<file path=xl/comments1.xml><?xml version="1.0" encoding="utf-8"?>
<comments xmlns="http://schemas.openxmlformats.org/spreadsheetml/2006/main">
  <authors>
    <author/>
  </authors>
  <commentList>
    <comment ref="C235" authorId="0">
      <text>
        <r>
          <rPr>
            <sz val="10"/>
            <color rgb="FF000000"/>
            <rFont val="Arial"/>
          </rPr>
          <t>NatalyaSh:
согласовано с РН</t>
        </r>
      </text>
    </comment>
    <comment ref="K240" authorId="0">
      <text>
        <r>
          <rPr>
            <sz val="10"/>
            <color rgb="FF000000"/>
            <rFont val="Arial"/>
          </rPr>
          <t>NatalyaSh:
скидка согласована Проскуриным</t>
        </r>
      </text>
    </comment>
  </commentList>
</comments>
</file>

<file path=xl/sharedStrings.xml><?xml version="1.0" encoding="utf-8"?>
<sst xmlns="http://schemas.openxmlformats.org/spreadsheetml/2006/main" count="907" uniqueCount="110">
  <si>
    <t>№ квартиры</t>
  </si>
  <si>
    <t>Литер/    Дом</t>
  </si>
  <si>
    <t>Этаж</t>
  </si>
  <si>
    <t>Секция</t>
  </si>
  <si>
    <t>Кол-во комнат</t>
  </si>
  <si>
    <t>Площадь до обмеров</t>
  </si>
  <si>
    <t>Площадь по свидетельству</t>
  </si>
  <si>
    <t>Статус</t>
  </si>
  <si>
    <t>Цена 1 кв.м.</t>
  </si>
  <si>
    <t>Стоимость реализации квартиры (руб).</t>
  </si>
  <si>
    <t>Стоимость 1 кв.м. по свидетельству</t>
  </si>
  <si>
    <t>цена прайса (грязная)</t>
  </si>
  <si>
    <t>цена прайса (чистая)</t>
  </si>
  <si>
    <t>стоимость квартиры чистая</t>
  </si>
  <si>
    <t>Оценка</t>
  </si>
  <si>
    <t xml:space="preserve">1литер </t>
  </si>
  <si>
    <t xml:space="preserve">Сняли </t>
  </si>
  <si>
    <t>бронь</t>
  </si>
  <si>
    <t>=</t>
  </si>
  <si>
    <t>Свободно</t>
  </si>
  <si>
    <t>Бронь</t>
  </si>
  <si>
    <r>
      <rPr>
        <b/>
        <sz val="10"/>
        <color rgb="FF000000"/>
        <rFont val="Times New Roman"/>
      </rPr>
      <t>1литер</t>
    </r>
    <r>
      <rPr>
        <sz val="10"/>
        <color rgb="FF000000"/>
        <rFont val="Times New Roman"/>
      </rPr>
      <t xml:space="preserve"> </t>
    </r>
  </si>
  <si>
    <t>резерв до титула</t>
  </si>
  <si>
    <t>восток-запад</t>
  </si>
  <si>
    <t xml:space="preserve">Бронь </t>
  </si>
  <si>
    <t>оформлено</t>
  </si>
  <si>
    <t>2 литер</t>
  </si>
  <si>
    <t>только наличка</t>
  </si>
  <si>
    <t xml:space="preserve">бронь </t>
  </si>
  <si>
    <r>
      <rPr>
        <b/>
        <sz val="10"/>
        <color rgb="FF000000"/>
        <rFont val="Times New Roman"/>
      </rPr>
      <t>2 литер</t>
    </r>
    <r>
      <rPr>
        <sz val="10"/>
        <color rgb="FF000000"/>
        <rFont val="Times New Roman"/>
      </rPr>
      <t xml:space="preserve"> </t>
    </r>
  </si>
  <si>
    <t xml:space="preserve">2 литер </t>
  </si>
  <si>
    <t xml:space="preserve">3 литер </t>
  </si>
  <si>
    <t>36.3</t>
  </si>
  <si>
    <t xml:space="preserve">4 литер </t>
  </si>
  <si>
    <t>север-юг</t>
  </si>
  <si>
    <t xml:space="preserve">5 литер </t>
  </si>
  <si>
    <t xml:space="preserve">6 литер </t>
  </si>
  <si>
    <t xml:space="preserve">7 литер </t>
  </si>
  <si>
    <t xml:space="preserve">север-юг, физ лицо ,любой банк </t>
  </si>
  <si>
    <t>УС</t>
  </si>
  <si>
    <t>ЖК "Отрада"</t>
  </si>
  <si>
    <t>Литер 7 (дом 13, корп. 6)</t>
  </si>
  <si>
    <t>Секция 1</t>
  </si>
  <si>
    <t>Секция 2</t>
  </si>
  <si>
    <t>Оформлено</t>
  </si>
  <si>
    <t>Резерв</t>
  </si>
  <si>
    <t>3 этаж</t>
  </si>
  <si>
    <t>9</t>
  </si>
  <si>
    <t>10</t>
  </si>
  <si>
    <t>11</t>
  </si>
  <si>
    <t>12</t>
  </si>
  <si>
    <t>21</t>
  </si>
  <si>
    <t>22</t>
  </si>
  <si>
    <t>23</t>
  </si>
  <si>
    <t>24</t>
  </si>
  <si>
    <t>Площадь</t>
  </si>
  <si>
    <t>Цена реализации 1 кв.м.</t>
  </si>
  <si>
    <t>Сумма реализации</t>
  </si>
  <si>
    <t>2 этаж</t>
  </si>
  <si>
    <t>5</t>
  </si>
  <si>
    <t>6</t>
  </si>
  <si>
    <t>7</t>
  </si>
  <si>
    <t>8</t>
  </si>
  <si>
    <t>17</t>
  </si>
  <si>
    <t>18</t>
  </si>
  <si>
    <t>19</t>
  </si>
  <si>
    <t>20</t>
  </si>
  <si>
    <t>1 этаж</t>
  </si>
  <si>
    <t>1</t>
  </si>
  <si>
    <t>2</t>
  </si>
  <si>
    <t>3</t>
  </si>
  <si>
    <t>4</t>
  </si>
  <si>
    <t>13</t>
  </si>
  <si>
    <t>14</t>
  </si>
  <si>
    <t>15</t>
  </si>
  <si>
    <t>16</t>
  </si>
  <si>
    <t>Литер 6 (дом 13, корп. 5)</t>
  </si>
  <si>
    <t>Литер 5 (дом 13, корп. 4)</t>
  </si>
  <si>
    <t>Литер 4 (дом 13, корп. 3)</t>
  </si>
  <si>
    <t xml:space="preserve"> </t>
  </si>
  <si>
    <t>ЖК " Отрада"</t>
  </si>
  <si>
    <t>Литер 3 (дом 13, корп. 2)</t>
  </si>
  <si>
    <t>Секция 3</t>
  </si>
  <si>
    <t>Секция 4</t>
  </si>
  <si>
    <t>33</t>
  </si>
  <si>
    <t>34</t>
  </si>
  <si>
    <t>35</t>
  </si>
  <si>
    <t>36</t>
  </si>
  <si>
    <t>45</t>
  </si>
  <si>
    <t>46</t>
  </si>
  <si>
    <t>47</t>
  </si>
  <si>
    <t>48</t>
  </si>
  <si>
    <t>29</t>
  </si>
  <si>
    <t>30</t>
  </si>
  <si>
    <t>31</t>
  </si>
  <si>
    <t>32</t>
  </si>
  <si>
    <t>41</t>
  </si>
  <si>
    <t>42</t>
  </si>
  <si>
    <t>43</t>
  </si>
  <si>
    <t>44</t>
  </si>
  <si>
    <t>25</t>
  </si>
  <si>
    <t>26</t>
  </si>
  <si>
    <t>27</t>
  </si>
  <si>
    <t>28</t>
  </si>
  <si>
    <t>37</t>
  </si>
  <si>
    <t>38</t>
  </si>
  <si>
    <t>39</t>
  </si>
  <si>
    <t>40</t>
  </si>
  <si>
    <t>Литер 2 (дом 13, корп. 1)</t>
  </si>
  <si>
    <t>Литер 1 (дом 13, без корп.)</t>
  </si>
</sst>
</file>

<file path=xl/styles.xml><?xml version="1.0" encoding="utf-8"?>
<styleSheet xmlns="http://schemas.openxmlformats.org/spreadsheetml/2006/main">
  <numFmts count="1">
    <numFmt numFmtId="164" formatCode="#,##0.00&quot;   &quot;"/>
  </numFmts>
  <fonts count="18">
    <font>
      <sz val="10"/>
      <color rgb="FF000000"/>
      <name val="Arial"/>
    </font>
    <font>
      <b/>
      <sz val="10"/>
      <color rgb="FF0033CC"/>
      <name val="Arial"/>
    </font>
    <font>
      <sz val="10"/>
      <name val="Arial"/>
    </font>
    <font>
      <b/>
      <sz val="10"/>
      <color rgb="FF7030A0"/>
      <name val="Arial"/>
    </font>
    <font>
      <sz val="10"/>
      <color rgb="FFFF0000"/>
      <name val="Arial"/>
    </font>
    <font>
      <b/>
      <sz val="10"/>
      <color rgb="FF000000"/>
      <name val="Times New Roman"/>
    </font>
    <font>
      <b/>
      <sz val="10"/>
      <name val="Times New Roman"/>
    </font>
    <font>
      <sz val="10"/>
      <color rgb="FF000000"/>
      <name val="Times New Roman"/>
    </font>
    <font>
      <sz val="10"/>
      <name val="Arial"/>
    </font>
    <font>
      <sz val="9"/>
      <name val="Times New Roman"/>
    </font>
    <font>
      <sz val="9"/>
      <color rgb="FF000000"/>
      <name val="Times New Roman"/>
    </font>
    <font>
      <sz val="10"/>
      <name val="Times New Roman"/>
    </font>
    <font>
      <b/>
      <sz val="10"/>
      <color rgb="FF0033CC"/>
      <name val="Times New Roman"/>
    </font>
    <font>
      <b/>
      <sz val="10"/>
      <color rgb="FF7030A0"/>
      <name val="Times New Roman"/>
    </font>
    <font>
      <sz val="10"/>
      <name val="Calibri"/>
    </font>
    <font>
      <b/>
      <sz val="10"/>
      <color rgb="FF002060"/>
      <name val="Times New Roman"/>
    </font>
    <font>
      <b/>
      <sz val="9"/>
      <name val="Times New Roman"/>
    </font>
    <font>
      <b/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548DD4"/>
        <bgColor rgb="FF548DD4"/>
      </patternFill>
    </fill>
    <fill>
      <patternFill patternType="solid">
        <fgColor rgb="FF00FFFF"/>
        <bgColor rgb="FF00FFFF"/>
      </patternFill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66FFFF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B6DDE8"/>
        <bgColor rgb="FFB6DDE8"/>
      </patternFill>
    </fill>
    <fill>
      <patternFill patternType="solid">
        <fgColor rgb="FFC0C0C0"/>
        <bgColor rgb="FFC0C0C0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1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2" xfId="0" applyNumberFormat="1" applyFont="1" applyBorder="1"/>
    <xf numFmtId="0" fontId="9" fillId="0" borderId="0" xfId="0" applyFont="1"/>
    <xf numFmtId="0" fontId="5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horizontal="center" vertical="center" wrapText="1"/>
    </xf>
    <xf numFmtId="3" fontId="6" fillId="10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" fontId="7" fillId="9" borderId="2" xfId="0" applyNumberFormat="1" applyFont="1" applyFill="1" applyBorder="1" applyAlignment="1">
      <alignment horizontal="center" vertical="center"/>
    </xf>
    <xf numFmtId="4" fontId="11" fillId="9" borderId="2" xfId="0" applyNumberFormat="1" applyFont="1" applyFill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/>
    </xf>
    <xf numFmtId="4" fontId="7" fillId="10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4" fontId="7" fillId="11" borderId="2" xfId="0" applyNumberFormat="1" applyFont="1" applyFill="1" applyBorder="1" applyAlignment="1">
      <alignment horizontal="center" vertical="center"/>
    </xf>
    <xf numFmtId="4" fontId="11" fillId="11" borderId="2" xfId="0" applyNumberFormat="1" applyFont="1" applyFill="1" applyBorder="1" applyAlignment="1">
      <alignment horizontal="center" vertical="center" wrapText="1"/>
    </xf>
    <xf numFmtId="3" fontId="6" fillId="11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/>
    <xf numFmtId="0" fontId="9" fillId="6" borderId="1" xfId="0" applyFont="1" applyFill="1" applyBorder="1"/>
    <xf numFmtId="164" fontId="11" fillId="12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10" fillId="6" borderId="1" xfId="0" applyFont="1" applyFill="1" applyBorder="1"/>
    <xf numFmtId="3" fontId="5" fillId="6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11" borderId="1" xfId="0" applyFont="1" applyFill="1" applyBorder="1"/>
    <xf numFmtId="0" fontId="5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4" fontId="7" fillId="13" borderId="2" xfId="0" applyNumberFormat="1" applyFont="1" applyFill="1" applyBorder="1" applyAlignment="1">
      <alignment horizontal="center" vertical="center"/>
    </xf>
    <xf numFmtId="4" fontId="7" fillId="13" borderId="2" xfId="0" applyNumberFormat="1" applyFont="1" applyFill="1" applyBorder="1" applyAlignment="1">
      <alignment horizontal="center" vertical="center" wrapText="1"/>
    </xf>
    <xf numFmtId="3" fontId="5" fillId="13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164" fontId="11" fillId="9" borderId="2" xfId="0" applyNumberFormat="1" applyFont="1" applyFill="1" applyBorder="1" applyAlignment="1">
      <alignment horizontal="center" vertical="center" wrapText="1"/>
    </xf>
    <xf numFmtId="3" fontId="11" fillId="11" borderId="2" xfId="0" applyNumberFormat="1" applyFont="1" applyFill="1" applyBorder="1" applyAlignment="1">
      <alignment horizontal="center" vertical="center"/>
    </xf>
    <xf numFmtId="164" fontId="11" fillId="11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4" fillId="11" borderId="1" xfId="0" applyFont="1" applyFill="1" applyBorder="1"/>
    <xf numFmtId="0" fontId="11" fillId="11" borderId="2" xfId="0" applyFont="1" applyFill="1" applyBorder="1" applyAlignment="1">
      <alignment horizontal="center" vertical="center"/>
    </xf>
    <xf numFmtId="4" fontId="11" fillId="11" borderId="2" xfId="0" applyNumberFormat="1" applyFont="1" applyFill="1" applyBorder="1" applyAlignment="1">
      <alignment horizontal="center" vertical="center"/>
    </xf>
    <xf numFmtId="164" fontId="14" fillId="11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14" fillId="0" borderId="2" xfId="0" applyNumberFormat="1" applyFont="1" applyBorder="1"/>
    <xf numFmtId="3" fontId="6" fillId="14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/>
    </xf>
    <xf numFmtId="0" fontId="14" fillId="14" borderId="1" xfId="0" applyFont="1" applyFill="1" applyBorder="1"/>
    <xf numFmtId="0" fontId="15" fillId="14" borderId="2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4" fontId="11" fillId="14" borderId="2" xfId="0" applyNumberFormat="1" applyFont="1" applyFill="1" applyBorder="1" applyAlignment="1">
      <alignment horizontal="center" vertical="center"/>
    </xf>
    <xf numFmtId="4" fontId="11" fillId="14" borderId="2" xfId="0" applyNumberFormat="1" applyFont="1" applyFill="1" applyBorder="1" applyAlignment="1">
      <alignment horizontal="center" vertical="center" wrapText="1"/>
    </xf>
    <xf numFmtId="164" fontId="5" fillId="14" borderId="2" xfId="0" applyNumberFormat="1" applyFont="1" applyFill="1" applyBorder="1" applyAlignment="1">
      <alignment horizontal="center" vertical="center" wrapText="1"/>
    </xf>
    <xf numFmtId="164" fontId="11" fillId="14" borderId="2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/>
    <xf numFmtId="4" fontId="14" fillId="14" borderId="2" xfId="0" applyNumberFormat="1" applyFont="1" applyFill="1" applyBorder="1"/>
    <xf numFmtId="0" fontId="14" fillId="6" borderId="1" xfId="0" applyFont="1" applyFill="1" applyBorder="1"/>
    <xf numFmtId="0" fontId="15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/>
    </xf>
    <xf numFmtId="164" fontId="11" fillId="16" borderId="2" xfId="0" applyNumberFormat="1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/>
    </xf>
    <xf numFmtId="4" fontId="9" fillId="0" borderId="0" xfId="0" applyNumberFormat="1" applyFont="1"/>
    <xf numFmtId="164" fontId="13" fillId="11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0" fontId="17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11" fillId="0" borderId="0" xfId="0" applyFont="1"/>
    <xf numFmtId="0" fontId="6" fillId="0" borderId="0" xfId="0" applyFont="1"/>
    <xf numFmtId="0" fontId="11" fillId="18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11" fillId="0" borderId="10" xfId="0" applyFont="1" applyBorder="1"/>
    <xf numFmtId="49" fontId="6" fillId="20" borderId="17" xfId="0" applyNumberFormat="1" applyFont="1" applyFill="1" applyBorder="1" applyAlignment="1">
      <alignment horizontal="center" vertical="center" wrapText="1"/>
    </xf>
    <xf numFmtId="49" fontId="6" fillId="20" borderId="18" xfId="0" applyNumberFormat="1" applyFont="1" applyFill="1" applyBorder="1" applyAlignment="1">
      <alignment horizontal="center" vertical="center" wrapText="1"/>
    </xf>
    <xf numFmtId="49" fontId="6" fillId="20" borderId="19" xfId="0" applyNumberFormat="1" applyFont="1" applyFill="1" applyBorder="1" applyAlignment="1">
      <alignment horizontal="center" vertical="center" wrapText="1"/>
    </xf>
    <xf numFmtId="49" fontId="6" fillId="11" borderId="18" xfId="0" applyNumberFormat="1" applyFont="1" applyFill="1" applyBorder="1" applyAlignment="1">
      <alignment horizontal="center" vertical="center" wrapText="1"/>
    </xf>
    <xf numFmtId="49" fontId="6" fillId="11" borderId="19" xfId="0" applyNumberFormat="1" applyFont="1" applyFill="1" applyBorder="1" applyAlignment="1">
      <alignment horizontal="center" vertical="center" wrapText="1"/>
    </xf>
    <xf numFmtId="0" fontId="11" fillId="0" borderId="21" xfId="0" applyFont="1" applyBorder="1"/>
    <xf numFmtId="4" fontId="11" fillId="0" borderId="22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18" borderId="24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11" fillId="19" borderId="25" xfId="0" applyNumberFormat="1" applyFont="1" applyFill="1" applyBorder="1" applyAlignment="1">
      <alignment horizontal="center"/>
    </xf>
    <xf numFmtId="4" fontId="11" fillId="19" borderId="2" xfId="0" applyNumberFormat="1" applyFont="1" applyFill="1" applyBorder="1" applyAlignment="1">
      <alignment horizontal="center"/>
    </xf>
    <xf numFmtId="4" fontId="11" fillId="19" borderId="26" xfId="0" applyNumberFormat="1" applyFont="1" applyFill="1" applyBorder="1" applyAlignment="1">
      <alignment horizontal="center"/>
    </xf>
    <xf numFmtId="4" fontId="11" fillId="18" borderId="26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Border="1"/>
    <xf numFmtId="3" fontId="11" fillId="0" borderId="25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18" borderId="26" xfId="0" applyNumberFormat="1" applyFont="1" applyFill="1" applyBorder="1" applyAlignment="1">
      <alignment horizontal="center" vertical="center" wrapText="1"/>
    </xf>
    <xf numFmtId="3" fontId="11" fillId="0" borderId="0" xfId="0" applyNumberFormat="1" applyFont="1"/>
    <xf numFmtId="3" fontId="6" fillId="0" borderId="0" xfId="0" applyNumberFormat="1" applyFont="1"/>
    <xf numFmtId="3" fontId="11" fillId="0" borderId="28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18" borderId="30" xfId="0" applyNumberFormat="1" applyFont="1" applyFill="1" applyBorder="1" applyAlignment="1">
      <alignment horizontal="center"/>
    </xf>
    <xf numFmtId="49" fontId="6" fillId="11" borderId="17" xfId="0" applyNumberFormat="1" applyFont="1" applyFill="1" applyBorder="1" applyAlignment="1">
      <alignment horizontal="center" vertical="center" wrapText="1"/>
    </xf>
    <xf numFmtId="4" fontId="11" fillId="18" borderId="31" xfId="0" applyNumberFormat="1" applyFont="1" applyFill="1" applyBorder="1" applyAlignment="1">
      <alignment horizontal="center" vertical="center" wrapText="1"/>
    </xf>
    <xf numFmtId="4" fontId="11" fillId="18" borderId="5" xfId="0" applyNumberFormat="1" applyFont="1" applyFill="1" applyBorder="1" applyAlignment="1">
      <alignment horizontal="center" vertical="center" wrapText="1"/>
    </xf>
    <xf numFmtId="4" fontId="11" fillId="18" borderId="25" xfId="0" applyNumberFormat="1" applyFont="1" applyFill="1" applyBorder="1" applyAlignment="1">
      <alignment horizontal="center" vertical="center" wrapText="1"/>
    </xf>
    <xf numFmtId="4" fontId="11" fillId="18" borderId="2" xfId="0" applyNumberFormat="1" applyFont="1" applyFill="1" applyBorder="1" applyAlignment="1">
      <alignment horizontal="center" vertical="center" wrapText="1"/>
    </xf>
    <xf numFmtId="3" fontId="11" fillId="18" borderId="25" xfId="0" applyNumberFormat="1" applyFont="1" applyFill="1" applyBorder="1" applyAlignment="1">
      <alignment horizontal="center" vertical="center" wrapText="1"/>
    </xf>
    <xf numFmtId="3" fontId="11" fillId="18" borderId="2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18" borderId="32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3" fontId="11" fillId="18" borderId="3" xfId="0" applyNumberFormat="1" applyFont="1" applyFill="1" applyBorder="1" applyAlignment="1">
      <alignment horizontal="center" vertical="center" wrapText="1"/>
    </xf>
    <xf numFmtId="4" fontId="11" fillId="14" borderId="5" xfId="0" applyNumberFormat="1" applyFont="1" applyFill="1" applyBorder="1" applyAlignment="1">
      <alignment horizontal="center" vertical="center" wrapText="1"/>
    </xf>
    <xf numFmtId="4" fontId="11" fillId="14" borderId="24" xfId="0" applyNumberFormat="1" applyFont="1" applyFill="1" applyBorder="1" applyAlignment="1">
      <alignment horizontal="center" vertical="center" wrapText="1"/>
    </xf>
    <xf numFmtId="4" fontId="11" fillId="14" borderId="2" xfId="0" applyNumberFormat="1" applyFont="1" applyFill="1" applyBorder="1" applyAlignment="1">
      <alignment horizontal="center"/>
    </xf>
    <xf numFmtId="4" fontId="11" fillId="14" borderId="26" xfId="0" applyNumberFormat="1" applyFont="1" applyFill="1" applyBorder="1" applyAlignment="1">
      <alignment horizontal="center"/>
    </xf>
    <xf numFmtId="3" fontId="11" fillId="14" borderId="2" xfId="0" applyNumberFormat="1" applyFont="1" applyFill="1" applyBorder="1" applyAlignment="1">
      <alignment horizontal="center" vertical="center" wrapText="1"/>
    </xf>
    <xf numFmtId="3" fontId="11" fillId="14" borderId="26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Border="1"/>
    <xf numFmtId="3" fontId="11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14" borderId="36" xfId="0" applyNumberFormat="1" applyFont="1" applyFill="1" applyBorder="1" applyAlignment="1">
      <alignment horizontal="center" vertical="center" wrapText="1"/>
    </xf>
    <xf numFmtId="3" fontId="11" fillId="14" borderId="37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49" fontId="6" fillId="20" borderId="40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4" fontId="11" fillId="19" borderId="42" xfId="0" applyNumberFormat="1" applyFont="1" applyFill="1" applyBorder="1" applyAlignment="1">
      <alignment horizontal="center"/>
    </xf>
    <xf numFmtId="1" fontId="11" fillId="0" borderId="21" xfId="0" applyNumberFormat="1" applyFont="1" applyBorder="1"/>
    <xf numFmtId="3" fontId="11" fillId="0" borderId="43" xfId="0" applyNumberFormat="1" applyFont="1" applyBorder="1" applyAlignment="1">
      <alignment horizontal="center" vertical="center" wrapText="1"/>
    </xf>
    <xf numFmtId="3" fontId="11" fillId="14" borderId="3" xfId="0" applyNumberFormat="1" applyFont="1" applyFill="1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center" vertical="center" wrapText="1"/>
    </xf>
    <xf numFmtId="1" fontId="11" fillId="0" borderId="34" xfId="0" applyNumberFormat="1" applyFont="1" applyBorder="1"/>
    <xf numFmtId="3" fontId="11" fillId="0" borderId="45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4" fontId="11" fillId="14" borderId="31" xfId="0" applyNumberFormat="1" applyFont="1" applyFill="1" applyBorder="1" applyAlignment="1">
      <alignment horizontal="center" vertical="center" wrapText="1"/>
    </xf>
    <xf numFmtId="4" fontId="11" fillId="14" borderId="25" xfId="0" applyNumberFormat="1" applyFont="1" applyFill="1" applyBorder="1" applyAlignment="1">
      <alignment horizontal="center"/>
    </xf>
    <xf numFmtId="4" fontId="11" fillId="18" borderId="2" xfId="0" applyNumberFormat="1" applyFont="1" applyFill="1" applyBorder="1" applyAlignment="1">
      <alignment horizontal="center"/>
    </xf>
    <xf numFmtId="3" fontId="11" fillId="14" borderId="25" xfId="0" applyNumberFormat="1" applyFont="1" applyFill="1" applyBorder="1" applyAlignment="1">
      <alignment horizontal="center" vertical="center" wrapText="1"/>
    </xf>
    <xf numFmtId="3" fontId="11" fillId="14" borderId="32" xfId="0" applyNumberFormat="1" applyFont="1" applyFill="1" applyBorder="1" applyAlignment="1">
      <alignment horizontal="center" vertical="center" wrapText="1"/>
    </xf>
    <xf numFmtId="4" fontId="11" fillId="18" borderId="26" xfId="0" applyNumberFormat="1" applyFont="1" applyFill="1" applyBorder="1" applyAlignment="1">
      <alignment horizontal="center"/>
    </xf>
    <xf numFmtId="3" fontId="11" fillId="18" borderId="36" xfId="0" applyNumberFormat="1" applyFont="1" applyFill="1" applyBorder="1" applyAlignment="1">
      <alignment horizontal="center" vertical="center" wrapText="1"/>
    </xf>
    <xf numFmtId="3" fontId="11" fillId="18" borderId="37" xfId="0" applyNumberFormat="1" applyFont="1" applyFill="1" applyBorder="1" applyAlignment="1">
      <alignment horizontal="center" vertical="center" wrapText="1"/>
    </xf>
    <xf numFmtId="49" fontId="6" fillId="20" borderId="50" xfId="0" applyNumberFormat="1" applyFont="1" applyFill="1" applyBorder="1" applyAlignment="1">
      <alignment horizontal="center" vertical="center" wrapText="1"/>
    </xf>
    <xf numFmtId="49" fontId="6" fillId="20" borderId="52" xfId="0" applyNumberFormat="1" applyFont="1" applyFill="1" applyBorder="1" applyAlignment="1">
      <alignment horizontal="center" vertical="center" wrapText="1"/>
    </xf>
    <xf numFmtId="49" fontId="6" fillId="20" borderId="53" xfId="0" applyNumberFormat="1" applyFont="1" applyFill="1" applyBorder="1" applyAlignment="1">
      <alignment horizontal="center" vertical="center" wrapText="1"/>
    </xf>
    <xf numFmtId="49" fontId="6" fillId="20" borderId="54" xfId="0" applyNumberFormat="1" applyFont="1" applyFill="1" applyBorder="1" applyAlignment="1">
      <alignment horizontal="center" vertical="center" wrapText="1"/>
    </xf>
    <xf numFmtId="49" fontId="6" fillId="20" borderId="55" xfId="0" applyNumberFormat="1" applyFont="1" applyFill="1" applyBorder="1" applyAlignment="1">
      <alignment horizontal="center" vertical="center" wrapText="1"/>
    </xf>
    <xf numFmtId="49" fontId="6" fillId="20" borderId="56" xfId="0" applyNumberFormat="1" applyFont="1" applyFill="1" applyBorder="1" applyAlignment="1">
      <alignment horizontal="center" vertical="center" wrapText="1"/>
    </xf>
    <xf numFmtId="4" fontId="11" fillId="0" borderId="57" xfId="0" applyNumberFormat="1" applyFont="1" applyBorder="1" applyAlignment="1">
      <alignment horizontal="center" vertical="center" wrapText="1"/>
    </xf>
    <xf numFmtId="4" fontId="11" fillId="0" borderId="58" xfId="0" applyNumberFormat="1" applyFont="1" applyBorder="1" applyAlignment="1">
      <alignment horizontal="center" vertical="center" wrapText="1"/>
    </xf>
    <xf numFmtId="4" fontId="11" fillId="0" borderId="59" xfId="0" applyNumberFormat="1" applyFont="1" applyBorder="1" applyAlignment="1">
      <alignment horizontal="center" vertical="center" wrapText="1"/>
    </xf>
    <xf numFmtId="4" fontId="11" fillId="0" borderId="6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1" fillId="6" borderId="31" xfId="0" applyNumberFormat="1" applyFont="1" applyFill="1" applyBorder="1" applyAlignment="1">
      <alignment horizontal="center" vertical="center" wrapText="1"/>
    </xf>
    <xf numFmtId="3" fontId="11" fillId="6" borderId="25" xfId="0" applyNumberFormat="1" applyFont="1" applyFill="1" applyBorder="1" applyAlignment="1">
      <alignment horizontal="center" vertical="center" wrapText="1"/>
    </xf>
    <xf numFmtId="0" fontId="11" fillId="0" borderId="34" xfId="0" applyFont="1" applyBorder="1"/>
    <xf numFmtId="3" fontId="11" fillId="6" borderId="35" xfId="0" applyNumberFormat="1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 vertical="center" wrapText="1"/>
    </xf>
    <xf numFmtId="49" fontId="6" fillId="11" borderId="52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Border="1" applyAlignment="1">
      <alignment horizontal="center" vertical="center" wrapText="1"/>
    </xf>
    <xf numFmtId="4" fontId="11" fillId="18" borderId="53" xfId="0" applyNumberFormat="1" applyFont="1" applyFill="1" applyBorder="1" applyAlignment="1">
      <alignment horizontal="center" vertical="center" wrapText="1"/>
    </xf>
    <xf numFmtId="4" fontId="11" fillId="0" borderId="63" xfId="0" applyNumberFormat="1" applyFont="1" applyBorder="1" applyAlignment="1">
      <alignment horizontal="center" vertical="center" wrapText="1"/>
    </xf>
    <xf numFmtId="4" fontId="11" fillId="0" borderId="64" xfId="0" applyNumberFormat="1" applyFont="1" applyBorder="1" applyAlignment="1">
      <alignment horizontal="center" vertical="center" wrapText="1"/>
    </xf>
    <xf numFmtId="4" fontId="11" fillId="6" borderId="54" xfId="0" applyNumberFormat="1" applyFont="1" applyFill="1" applyBorder="1" applyAlignment="1">
      <alignment horizontal="center" vertical="center" wrapText="1"/>
    </xf>
    <xf numFmtId="4" fontId="11" fillId="14" borderId="52" xfId="0" applyNumberFormat="1" applyFont="1" applyFill="1" applyBorder="1" applyAlignment="1">
      <alignment horizontal="center" vertical="center" wrapText="1"/>
    </xf>
    <xf numFmtId="4" fontId="11" fillId="19" borderId="57" xfId="0" applyNumberFormat="1" applyFont="1" applyFill="1" applyBorder="1" applyAlignment="1">
      <alignment horizontal="center" vertical="center" wrapText="1"/>
    </xf>
    <xf numFmtId="4" fontId="11" fillId="18" borderId="58" xfId="0" applyNumberFormat="1" applyFont="1" applyFill="1" applyBorder="1" applyAlignment="1">
      <alignment horizontal="center" vertical="center" wrapText="1"/>
    </xf>
    <xf numFmtId="4" fontId="11" fillId="19" borderId="58" xfId="0" applyNumberFormat="1" applyFont="1" applyFill="1" applyBorder="1" applyAlignment="1">
      <alignment horizontal="center" vertical="center" wrapText="1"/>
    </xf>
    <xf numFmtId="4" fontId="11" fillId="19" borderId="59" xfId="0" applyNumberFormat="1" applyFont="1" applyFill="1" applyBorder="1" applyAlignment="1">
      <alignment horizontal="center" vertical="center" wrapText="1"/>
    </xf>
    <xf numFmtId="4" fontId="11" fillId="14" borderId="57" xfId="0" applyNumberFormat="1" applyFont="1" applyFill="1" applyBorder="1" applyAlignment="1">
      <alignment horizontal="center" vertical="center" wrapText="1"/>
    </xf>
    <xf numFmtId="3" fontId="11" fillId="6" borderId="26" xfId="0" applyNumberFormat="1" applyFont="1" applyFill="1" applyBorder="1" applyAlignment="1">
      <alignment horizontal="center" vertical="center" wrapText="1"/>
    </xf>
    <xf numFmtId="3" fontId="11" fillId="6" borderId="37" xfId="0" applyNumberFormat="1" applyFont="1" applyFill="1" applyBorder="1" applyAlignment="1">
      <alignment horizontal="center" vertical="center" wrapText="1"/>
    </xf>
    <xf numFmtId="3" fontId="11" fillId="14" borderId="35" xfId="0" applyNumberFormat="1" applyFont="1" applyFill="1" applyBorder="1" applyAlignment="1">
      <alignment horizontal="center" vertical="center" wrapText="1"/>
    </xf>
    <xf numFmtId="49" fontId="6" fillId="20" borderId="65" xfId="0" applyNumberFormat="1" applyFont="1" applyFill="1" applyBorder="1" applyAlignment="1">
      <alignment horizontal="center" vertical="center" wrapText="1"/>
    </xf>
    <xf numFmtId="49" fontId="6" fillId="20" borderId="66" xfId="0" applyNumberFormat="1" applyFont="1" applyFill="1" applyBorder="1" applyAlignment="1">
      <alignment horizontal="center" vertical="center" wrapText="1"/>
    </xf>
    <xf numFmtId="49" fontId="6" fillId="20" borderId="67" xfId="0" applyNumberFormat="1" applyFont="1" applyFill="1" applyBorder="1" applyAlignment="1">
      <alignment horizontal="center" vertical="center" wrapText="1"/>
    </xf>
    <xf numFmtId="49" fontId="6" fillId="11" borderId="65" xfId="0" applyNumberFormat="1" applyFont="1" applyFill="1" applyBorder="1" applyAlignment="1">
      <alignment horizontal="center" vertical="center" wrapText="1"/>
    </xf>
    <xf numFmtId="49" fontId="6" fillId="20" borderId="68" xfId="0" applyNumberFormat="1" applyFont="1" applyFill="1" applyBorder="1" applyAlignment="1">
      <alignment horizontal="center" vertical="center" wrapText="1"/>
    </xf>
    <xf numFmtId="4" fontId="11" fillId="18" borderId="57" xfId="0" applyNumberFormat="1" applyFont="1" applyFill="1" applyBorder="1" applyAlignment="1">
      <alignment horizontal="center" vertical="center" wrapText="1"/>
    </xf>
    <xf numFmtId="4" fontId="11" fillId="6" borderId="59" xfId="0" applyNumberFormat="1" applyFont="1" applyFill="1" applyBorder="1" applyAlignment="1">
      <alignment horizontal="center" vertical="center" wrapText="1"/>
    </xf>
    <xf numFmtId="4" fontId="11" fillId="19" borderId="25" xfId="0" applyNumberFormat="1" applyFont="1" applyFill="1" applyBorder="1" applyAlignment="1">
      <alignment horizontal="center" vertical="center" wrapText="1"/>
    </xf>
    <xf numFmtId="4" fontId="11" fillId="19" borderId="2" xfId="0" applyNumberFormat="1" applyFont="1" applyFill="1" applyBorder="1" applyAlignment="1">
      <alignment horizontal="center" vertical="center" wrapText="1"/>
    </xf>
    <xf numFmtId="4" fontId="11" fillId="19" borderId="26" xfId="0" applyNumberFormat="1" applyFont="1" applyFill="1" applyBorder="1" applyAlignment="1">
      <alignment horizontal="center" vertical="center" wrapText="1"/>
    </xf>
    <xf numFmtId="3" fontId="11" fillId="18" borderId="35" xfId="0" applyNumberFormat="1" applyFont="1" applyFill="1" applyBorder="1" applyAlignment="1">
      <alignment horizontal="center" vertical="center" wrapText="1"/>
    </xf>
    <xf numFmtId="49" fontId="6" fillId="11" borderId="67" xfId="0" applyNumberFormat="1" applyFont="1" applyFill="1" applyBorder="1" applyAlignment="1">
      <alignment horizontal="center" vertical="center" wrapText="1"/>
    </xf>
    <xf numFmtId="4" fontId="11" fillId="14" borderId="58" xfId="0" applyNumberFormat="1" applyFont="1" applyFill="1" applyBorder="1" applyAlignment="1">
      <alignment horizontal="center" vertical="center" wrapText="1"/>
    </xf>
    <xf numFmtId="4" fontId="11" fillId="6" borderId="58" xfId="0" applyNumberFormat="1" applyFont="1" applyFill="1" applyBorder="1" applyAlignment="1">
      <alignment horizontal="center" vertical="center" wrapText="1"/>
    </xf>
    <xf numFmtId="4" fontId="11" fillId="18" borderId="59" xfId="0" applyNumberFormat="1" applyFont="1" applyFill="1" applyBorder="1" applyAlignment="1">
      <alignment horizontal="center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3" fontId="11" fillId="6" borderId="36" xfId="0" applyNumberFormat="1" applyFont="1" applyFill="1" applyBorder="1" applyAlignment="1">
      <alignment horizontal="center" vertical="center" wrapText="1"/>
    </xf>
    <xf numFmtId="0" fontId="11" fillId="0" borderId="70" xfId="0" applyFont="1" applyBorder="1"/>
    <xf numFmtId="0" fontId="11" fillId="0" borderId="72" xfId="0" applyFont="1" applyBorder="1"/>
    <xf numFmtId="1" fontId="11" fillId="0" borderId="72" xfId="0" applyNumberFormat="1" applyFont="1" applyBorder="1"/>
    <xf numFmtId="1" fontId="11" fillId="0" borderId="0" xfId="0" applyNumberFormat="1" applyFont="1"/>
    <xf numFmtId="3" fontId="11" fillId="14" borderId="30" xfId="0" applyNumberFormat="1" applyFont="1" applyFill="1" applyBorder="1" applyAlignment="1">
      <alignment horizontal="center" vertical="center" wrapText="1"/>
    </xf>
    <xf numFmtId="3" fontId="11" fillId="18" borderId="30" xfId="0" applyNumberFormat="1" applyFont="1" applyFill="1" applyBorder="1" applyAlignment="1">
      <alignment horizontal="center" vertical="center" wrapText="1"/>
    </xf>
    <xf numFmtId="4" fontId="11" fillId="6" borderId="5" xfId="0" applyNumberFormat="1" applyFont="1" applyFill="1" applyBorder="1" applyAlignment="1">
      <alignment horizontal="center" vertical="center" wrapText="1"/>
    </xf>
    <xf numFmtId="1" fontId="11" fillId="0" borderId="73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/>
    <xf numFmtId="4" fontId="2" fillId="0" borderId="4" xfId="0" applyNumberFormat="1" applyFont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6" fillId="17" borderId="9" xfId="0" applyFont="1" applyFill="1" applyBorder="1" applyAlignment="1">
      <alignment horizontal="center"/>
    </xf>
    <xf numFmtId="0" fontId="6" fillId="17" borderId="51" xfId="0" applyFont="1" applyFill="1" applyBorder="1" applyAlignment="1">
      <alignment horizontal="center"/>
    </xf>
    <xf numFmtId="0" fontId="11" fillId="14" borderId="16" xfId="0" applyFont="1" applyFill="1" applyBorder="1" applyAlignment="1">
      <alignment horizontal="center" vertical="center"/>
    </xf>
    <xf numFmtId="0" fontId="8" fillId="0" borderId="20" xfId="0" applyFont="1" applyBorder="1"/>
    <xf numFmtId="0" fontId="8" fillId="0" borderId="27" xfId="0" applyFont="1" applyBorder="1"/>
    <xf numFmtId="0" fontId="6" fillId="0" borderId="9" xfId="0" applyFont="1" applyBorder="1" applyAlignment="1">
      <alignment horizontal="center"/>
    </xf>
    <xf numFmtId="0" fontId="8" fillId="0" borderId="38" xfId="0" applyFont="1" applyBorder="1"/>
    <xf numFmtId="0" fontId="6" fillId="17" borderId="12" xfId="0" applyFont="1" applyFill="1" applyBorder="1" applyAlignment="1">
      <alignment horizontal="center"/>
    </xf>
    <xf numFmtId="0" fontId="8" fillId="0" borderId="13" xfId="0" applyFont="1" applyBorder="1"/>
    <xf numFmtId="0" fontId="8" fillId="0" borderId="15" xfId="0" applyFont="1" applyBorder="1"/>
    <xf numFmtId="0" fontId="8" fillId="0" borderId="33" xfId="0" applyFont="1" applyBorder="1"/>
    <xf numFmtId="0" fontId="11" fillId="14" borderId="28" xfId="0" applyFont="1" applyFill="1" applyBorder="1" applyAlignment="1">
      <alignment horizontal="center" vertical="center"/>
    </xf>
    <xf numFmtId="0" fontId="8" fillId="0" borderId="71" xfId="0" applyFont="1" applyBorder="1"/>
    <xf numFmtId="0" fontId="8" fillId="0" borderId="22" xfId="0" applyFont="1" applyBorder="1"/>
    <xf numFmtId="0" fontId="11" fillId="14" borderId="62" xfId="0" applyFont="1" applyFill="1" applyBorder="1" applyAlignment="1">
      <alignment horizontal="center" vertical="center"/>
    </xf>
    <xf numFmtId="0" fontId="8" fillId="0" borderId="45" xfId="0" applyFont="1" applyBorder="1"/>
    <xf numFmtId="0" fontId="6" fillId="0" borderId="7" xfId="0" applyFont="1" applyBorder="1" applyAlignment="1">
      <alignment horizontal="center"/>
    </xf>
    <xf numFmtId="0" fontId="8" fillId="0" borderId="69" xfId="0" applyFont="1" applyBorder="1"/>
    <xf numFmtId="0" fontId="6" fillId="14" borderId="47" xfId="0" applyFont="1" applyFill="1" applyBorder="1" applyAlignment="1">
      <alignment horizontal="center"/>
    </xf>
    <xf numFmtId="0" fontId="8" fillId="0" borderId="48" xfId="0" applyFont="1" applyBorder="1"/>
    <xf numFmtId="0" fontId="8" fillId="0" borderId="49" xfId="0" applyFont="1" applyBorder="1"/>
    <xf numFmtId="0" fontId="6" fillId="17" borderId="39" xfId="0" applyFont="1" applyFill="1" applyBorder="1" applyAlignment="1">
      <alignment horizontal="center"/>
    </xf>
    <xf numFmtId="0" fontId="8" fillId="0" borderId="14" xfId="0" applyFont="1" applyBorder="1"/>
  </cellXfs>
  <cellStyles count="1">
    <cellStyle name="Обычный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444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U118" sqref="U118"/>
    </sheetView>
  </sheetViews>
  <sheetFormatPr defaultColWidth="14.42578125" defaultRowHeight="15" customHeight="1" outlineLevelCol="1"/>
  <cols>
    <col min="1" max="1" width="0.7109375" customWidth="1"/>
    <col min="2" max="2" width="12.85546875" hidden="1" customWidth="1"/>
    <col min="3" max="3" width="6" customWidth="1"/>
    <col min="4" max="4" width="7.85546875" customWidth="1"/>
    <col min="5" max="5" width="5.7109375" customWidth="1"/>
    <col min="6" max="7" width="5.28515625" customWidth="1"/>
    <col min="8" max="9" width="7.85546875" customWidth="1"/>
    <col min="10" max="10" width="13" customWidth="1"/>
    <col min="11" max="11" width="10.85546875" customWidth="1"/>
    <col min="12" max="12" width="11.28515625" customWidth="1"/>
    <col min="13" max="13" width="12.85546875" hidden="1" customWidth="1" outlineLevel="1"/>
    <col min="14" max="14" width="16" customWidth="1" outlineLevel="1"/>
    <col min="15" max="15" width="7.85546875" customWidth="1" outlineLevel="1"/>
    <col min="16" max="18" width="12.85546875" hidden="1" customWidth="1" outlineLevel="1"/>
    <col min="19" max="19" width="12.85546875" hidden="1" customWidth="1"/>
    <col min="20" max="39" width="7.85546875" customWidth="1"/>
  </cols>
  <sheetData>
    <row r="1" spans="1:39" ht="19.5" hidden="1" customHeight="1">
      <c r="A1" s="1"/>
      <c r="B1" s="1"/>
      <c r="C1" s="2"/>
      <c r="D1" s="3"/>
      <c r="E1" s="3"/>
      <c r="F1" s="3"/>
      <c r="G1" s="3"/>
      <c r="H1" s="3"/>
      <c r="I1" s="3"/>
      <c r="J1" s="4"/>
      <c r="K1" s="5"/>
      <c r="L1" s="5"/>
      <c r="M1" s="3"/>
      <c r="N1" s="6"/>
      <c r="O1" s="6"/>
      <c r="P1" s="6"/>
      <c r="Q1" s="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9.5" hidden="1" customHeight="1">
      <c r="A2" s="1"/>
      <c r="B2" s="1"/>
      <c r="C2" s="2"/>
      <c r="D2" s="3"/>
      <c r="E2" s="3"/>
      <c r="F2" s="3"/>
      <c r="G2" s="3"/>
      <c r="H2" s="3"/>
      <c r="I2" s="3"/>
      <c r="J2" s="4"/>
      <c r="K2" s="5"/>
      <c r="L2" s="5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9.5" hidden="1" customHeight="1">
      <c r="A3" s="1"/>
      <c r="B3" s="1"/>
      <c r="C3" s="2"/>
      <c r="D3" s="3"/>
      <c r="E3" s="3"/>
      <c r="F3" s="3"/>
      <c r="G3" s="3"/>
      <c r="H3" s="3"/>
      <c r="I3" s="3"/>
      <c r="J3" s="4"/>
      <c r="K3" s="5"/>
      <c r="L3" s="5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9.5" hidden="1" customHeight="1">
      <c r="A4" s="1"/>
      <c r="B4" s="1"/>
      <c r="C4" s="2"/>
      <c r="D4" s="3"/>
      <c r="E4" s="3"/>
      <c r="F4" s="3"/>
      <c r="G4" s="3"/>
      <c r="H4" s="3"/>
      <c r="I4" s="3"/>
      <c r="J4" s="4"/>
      <c r="K4" s="5"/>
      <c r="L4" s="5"/>
      <c r="M4" s="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9.5" hidden="1" customHeight="1">
      <c r="A5" s="1"/>
      <c r="B5" s="1"/>
      <c r="C5" s="2"/>
      <c r="D5" s="3"/>
      <c r="E5" s="3"/>
      <c r="F5" s="3"/>
      <c r="G5" s="3"/>
      <c r="H5" s="3"/>
      <c r="I5" s="3"/>
      <c r="J5" s="4"/>
      <c r="K5" s="5"/>
      <c r="L5" s="5"/>
      <c r="M5" s="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45" customHeight="1">
      <c r="A6" s="1"/>
      <c r="B6" s="1"/>
      <c r="C6" s="8" t="s">
        <v>0</v>
      </c>
      <c r="D6" s="9" t="s">
        <v>1</v>
      </c>
      <c r="E6" s="9" t="s">
        <v>2</v>
      </c>
      <c r="F6" s="8" t="s">
        <v>3</v>
      </c>
      <c r="G6" s="9" t="s">
        <v>4</v>
      </c>
      <c r="H6" s="8" t="s">
        <v>5</v>
      </c>
      <c r="I6" s="8" t="s">
        <v>6</v>
      </c>
      <c r="J6" s="9" t="s">
        <v>7</v>
      </c>
      <c r="K6" s="9" t="s">
        <v>8</v>
      </c>
      <c r="L6" s="9" t="s">
        <v>9</v>
      </c>
      <c r="M6" s="10" t="s">
        <v>10</v>
      </c>
      <c r="N6" s="6"/>
      <c r="O6" s="6"/>
      <c r="P6" s="272" t="s">
        <v>11</v>
      </c>
      <c r="Q6" s="272" t="s">
        <v>12</v>
      </c>
      <c r="R6" s="274" t="s">
        <v>13</v>
      </c>
      <c r="S6" s="6" t="s">
        <v>14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44.25" customHeight="1">
      <c r="A7" s="1"/>
      <c r="B7" s="1"/>
      <c r="C7" s="11"/>
      <c r="D7" s="9"/>
      <c r="E7" s="9"/>
      <c r="F7" s="11"/>
      <c r="G7" s="9"/>
      <c r="H7" s="11"/>
      <c r="I7" s="12"/>
      <c r="J7" s="13"/>
      <c r="K7" s="9"/>
      <c r="L7" s="9"/>
      <c r="M7" s="10"/>
      <c r="N7" s="6"/>
      <c r="O7" s="6"/>
      <c r="P7" s="273"/>
      <c r="Q7" s="273"/>
      <c r="R7" s="273"/>
      <c r="S7" s="6">
        <v>27200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2.75" hidden="1" customHeight="1">
      <c r="A8" s="14"/>
      <c r="B8" s="15"/>
      <c r="C8" s="16">
        <v>1</v>
      </c>
      <c r="D8" s="17" t="s">
        <v>15</v>
      </c>
      <c r="E8" s="18">
        <v>1</v>
      </c>
      <c r="F8" s="18">
        <v>1</v>
      </c>
      <c r="G8" s="18">
        <v>3</v>
      </c>
      <c r="H8" s="18">
        <v>77.2</v>
      </c>
      <c r="I8" s="19">
        <v>82.4</v>
      </c>
      <c r="J8" s="20" t="s">
        <v>16</v>
      </c>
      <c r="K8" s="21">
        <v>61600</v>
      </c>
      <c r="L8" s="22">
        <f t="shared" ref="L8:L43" si="0">ROUND(I8*K8, 2)</f>
        <v>5075840</v>
      </c>
      <c r="M8" s="23">
        <f t="shared" ref="M8:M43" si="1">L8/I8</f>
        <v>61599.999999999993</v>
      </c>
      <c r="N8" s="24"/>
      <c r="O8" s="24"/>
      <c r="P8" s="25" t="e">
        <f t="shared" ref="P8:R8" si="2">NA()</f>
        <v>#N/A</v>
      </c>
      <c r="Q8" s="25" t="e">
        <f t="shared" si="2"/>
        <v>#N/A</v>
      </c>
      <c r="R8" s="25" t="e">
        <f t="shared" si="2"/>
        <v>#N/A</v>
      </c>
      <c r="S8" s="26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5" hidden="1" customHeight="1">
      <c r="A9" s="14"/>
      <c r="B9" s="15"/>
      <c r="C9" s="27">
        <v>2</v>
      </c>
      <c r="D9" s="28">
        <v>1</v>
      </c>
      <c r="E9" s="28">
        <v>1</v>
      </c>
      <c r="F9" s="28">
        <v>1</v>
      </c>
      <c r="G9" s="28">
        <v>2</v>
      </c>
      <c r="H9" s="28">
        <v>51.9</v>
      </c>
      <c r="I9" s="29">
        <v>52.1</v>
      </c>
      <c r="J9" s="30" t="s">
        <v>17</v>
      </c>
      <c r="K9" s="31" t="s">
        <v>18</v>
      </c>
      <c r="L9" s="32" t="e">
        <f t="shared" si="0"/>
        <v>#VALUE!</v>
      </c>
      <c r="M9" s="23" t="e">
        <f t="shared" si="1"/>
        <v>#VALUE!</v>
      </c>
      <c r="N9" s="14"/>
      <c r="O9" s="14"/>
      <c r="P9" s="25"/>
      <c r="Q9" s="25"/>
      <c r="R9" s="25"/>
      <c r="S9" s="2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hidden="1" customHeight="1">
      <c r="A10" s="14"/>
      <c r="B10" s="15"/>
      <c r="C10" s="16">
        <v>3</v>
      </c>
      <c r="D10" s="17" t="s">
        <v>15</v>
      </c>
      <c r="E10" s="18">
        <v>1</v>
      </c>
      <c r="F10" s="18">
        <v>1</v>
      </c>
      <c r="G10" s="18">
        <v>1</v>
      </c>
      <c r="H10" s="18">
        <v>35.200000000000003</v>
      </c>
      <c r="I10" s="19">
        <v>35.4</v>
      </c>
      <c r="J10" s="20" t="s">
        <v>17</v>
      </c>
      <c r="K10" s="21">
        <v>79900</v>
      </c>
      <c r="L10" s="22">
        <f t="shared" si="0"/>
        <v>2828460</v>
      </c>
      <c r="M10" s="23">
        <f t="shared" si="1"/>
        <v>79900</v>
      </c>
      <c r="N10" s="24"/>
      <c r="O10" s="24"/>
      <c r="P10" s="25" t="e">
        <f t="shared" ref="P10:R10" si="3">NA()</f>
        <v>#N/A</v>
      </c>
      <c r="Q10" s="25" t="e">
        <f t="shared" si="3"/>
        <v>#N/A</v>
      </c>
      <c r="R10" s="25" t="e">
        <f t="shared" si="3"/>
        <v>#N/A</v>
      </c>
      <c r="S10" s="26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12.75" hidden="1" customHeight="1">
      <c r="A11" s="14"/>
      <c r="B11" s="15"/>
      <c r="C11" s="16">
        <v>4</v>
      </c>
      <c r="D11" s="17" t="s">
        <v>15</v>
      </c>
      <c r="E11" s="18">
        <v>1</v>
      </c>
      <c r="F11" s="18">
        <v>1</v>
      </c>
      <c r="G11" s="18">
        <v>3</v>
      </c>
      <c r="H11" s="18">
        <v>74.400000000000006</v>
      </c>
      <c r="I11" s="19">
        <v>76.099999999999994</v>
      </c>
      <c r="J11" s="20" t="s">
        <v>19</v>
      </c>
      <c r="K11" s="21">
        <v>61600</v>
      </c>
      <c r="L11" s="22">
        <f t="shared" si="0"/>
        <v>4687760</v>
      </c>
      <c r="M11" s="23">
        <f t="shared" si="1"/>
        <v>61600.000000000007</v>
      </c>
      <c r="N11" s="24"/>
      <c r="O11" s="24"/>
      <c r="P11" s="25"/>
      <c r="Q11" s="25"/>
      <c r="R11" s="25"/>
      <c r="S11" s="26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ht="12.75" hidden="1" customHeight="1">
      <c r="A12" s="24"/>
      <c r="B12" s="33"/>
      <c r="C12" s="16">
        <v>5</v>
      </c>
      <c r="D12" s="17" t="s">
        <v>15</v>
      </c>
      <c r="E12" s="34">
        <v>2</v>
      </c>
      <c r="F12" s="34">
        <v>1</v>
      </c>
      <c r="G12" s="34">
        <v>3</v>
      </c>
      <c r="H12" s="34">
        <v>77.2</v>
      </c>
      <c r="I12" s="35">
        <v>82.3</v>
      </c>
      <c r="J12" s="20" t="s">
        <v>19</v>
      </c>
      <c r="K12" s="36">
        <v>65500</v>
      </c>
      <c r="L12" s="22">
        <f t="shared" si="0"/>
        <v>5390650</v>
      </c>
      <c r="M12" s="23">
        <f t="shared" si="1"/>
        <v>65500</v>
      </c>
      <c r="N12" s="24"/>
      <c r="O12" s="24"/>
      <c r="P12" s="25" t="e">
        <f t="shared" ref="P12:R12" si="4">NA()</f>
        <v>#N/A</v>
      </c>
      <c r="Q12" s="25" t="e">
        <f t="shared" si="4"/>
        <v>#N/A</v>
      </c>
      <c r="R12" s="25" t="e">
        <f t="shared" si="4"/>
        <v>#N/A</v>
      </c>
      <c r="S12" s="26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12.75" hidden="1" customHeight="1">
      <c r="A13" s="14"/>
      <c r="B13" s="15"/>
      <c r="C13" s="16">
        <v>6</v>
      </c>
      <c r="D13" s="17" t="s">
        <v>15</v>
      </c>
      <c r="E13" s="18">
        <v>2</v>
      </c>
      <c r="F13" s="18">
        <v>1</v>
      </c>
      <c r="G13" s="18">
        <v>2</v>
      </c>
      <c r="H13" s="34">
        <v>51.9</v>
      </c>
      <c r="I13" s="19">
        <v>52</v>
      </c>
      <c r="J13" s="20" t="s">
        <v>17</v>
      </c>
      <c r="K13" s="21">
        <v>71500</v>
      </c>
      <c r="L13" s="22">
        <f t="shared" si="0"/>
        <v>3718000</v>
      </c>
      <c r="M13" s="23">
        <f t="shared" si="1"/>
        <v>71500</v>
      </c>
      <c r="N13" s="24"/>
      <c r="O13" s="24"/>
      <c r="P13" s="25" t="e">
        <f t="shared" ref="P13:R13" si="5">NA()</f>
        <v>#N/A</v>
      </c>
      <c r="Q13" s="25" t="e">
        <f t="shared" si="5"/>
        <v>#N/A</v>
      </c>
      <c r="R13" s="25" t="e">
        <f t="shared" si="5"/>
        <v>#N/A</v>
      </c>
      <c r="S13" s="26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12.75" hidden="1" customHeight="1">
      <c r="A14" s="14"/>
      <c r="B14" s="15"/>
      <c r="C14" s="16">
        <v>7</v>
      </c>
      <c r="D14" s="17" t="s">
        <v>15</v>
      </c>
      <c r="E14" s="18">
        <v>2</v>
      </c>
      <c r="F14" s="18">
        <v>1</v>
      </c>
      <c r="G14" s="18">
        <v>1</v>
      </c>
      <c r="H14" s="18">
        <v>35.200000000000003</v>
      </c>
      <c r="I14" s="19">
        <v>35.299999999999997</v>
      </c>
      <c r="J14" s="20" t="s">
        <v>17</v>
      </c>
      <c r="K14" s="21">
        <v>80500</v>
      </c>
      <c r="L14" s="22">
        <f t="shared" si="0"/>
        <v>2841650</v>
      </c>
      <c r="M14" s="23">
        <f t="shared" si="1"/>
        <v>80500</v>
      </c>
      <c r="N14" s="24"/>
      <c r="O14" s="24"/>
      <c r="P14" s="25" t="e">
        <f t="shared" ref="P14:R14" si="6">NA()</f>
        <v>#N/A</v>
      </c>
      <c r="Q14" s="25" t="e">
        <f t="shared" si="6"/>
        <v>#N/A</v>
      </c>
      <c r="R14" s="25" t="e">
        <f t="shared" si="6"/>
        <v>#N/A</v>
      </c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12.75" hidden="1" customHeight="1">
      <c r="A15" s="24"/>
      <c r="B15" s="33"/>
      <c r="C15" s="16">
        <v>8</v>
      </c>
      <c r="D15" s="17" t="s">
        <v>15</v>
      </c>
      <c r="E15" s="34">
        <v>2</v>
      </c>
      <c r="F15" s="34">
        <v>1</v>
      </c>
      <c r="G15" s="34">
        <v>3</v>
      </c>
      <c r="H15" s="18">
        <v>74.400000000000006</v>
      </c>
      <c r="I15" s="35">
        <v>76</v>
      </c>
      <c r="J15" s="20" t="s">
        <v>19</v>
      </c>
      <c r="K15" s="36">
        <v>65500</v>
      </c>
      <c r="L15" s="22">
        <f t="shared" si="0"/>
        <v>4978000</v>
      </c>
      <c r="M15" s="23">
        <f t="shared" si="1"/>
        <v>65500</v>
      </c>
      <c r="N15" s="24"/>
      <c r="O15" s="24"/>
      <c r="P15" s="25" t="e">
        <f t="shared" ref="P15:R15" si="7">NA()</f>
        <v>#N/A</v>
      </c>
      <c r="Q15" s="25" t="e">
        <f t="shared" si="7"/>
        <v>#N/A</v>
      </c>
      <c r="R15" s="25" t="e">
        <f t="shared" si="7"/>
        <v>#N/A</v>
      </c>
      <c r="S15" s="26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2.75" hidden="1" customHeight="1">
      <c r="A16" s="24"/>
      <c r="B16" s="33"/>
      <c r="C16" s="16">
        <v>9</v>
      </c>
      <c r="D16" s="17" t="s">
        <v>15</v>
      </c>
      <c r="E16" s="34">
        <v>3</v>
      </c>
      <c r="F16" s="34">
        <v>1</v>
      </c>
      <c r="G16" s="34">
        <v>3</v>
      </c>
      <c r="H16" s="34">
        <v>77.2</v>
      </c>
      <c r="I16" s="35">
        <v>82.5</v>
      </c>
      <c r="J16" s="20" t="s">
        <v>19</v>
      </c>
      <c r="K16" s="36">
        <v>63500</v>
      </c>
      <c r="L16" s="22">
        <f t="shared" si="0"/>
        <v>5238750</v>
      </c>
      <c r="M16" s="23">
        <f t="shared" si="1"/>
        <v>63500</v>
      </c>
      <c r="N16" s="24"/>
      <c r="O16" s="24"/>
      <c r="P16" s="25"/>
      <c r="Q16" s="25"/>
      <c r="R16" s="25"/>
      <c r="S16" s="2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12.75" hidden="1" customHeight="1">
      <c r="A17" s="14"/>
      <c r="B17" s="15"/>
      <c r="C17" s="27">
        <v>10</v>
      </c>
      <c r="D17" s="28">
        <v>1</v>
      </c>
      <c r="E17" s="28">
        <v>3</v>
      </c>
      <c r="F17" s="28">
        <v>1</v>
      </c>
      <c r="G17" s="28">
        <v>2</v>
      </c>
      <c r="H17" s="28">
        <v>51.9</v>
      </c>
      <c r="I17" s="29">
        <v>51.9</v>
      </c>
      <c r="J17" s="30" t="s">
        <v>20</v>
      </c>
      <c r="K17" s="31" t="s">
        <v>18</v>
      </c>
      <c r="L17" s="32" t="e">
        <f t="shared" si="0"/>
        <v>#VALUE!</v>
      </c>
      <c r="M17" s="23" t="e">
        <f t="shared" si="1"/>
        <v>#VALUE!</v>
      </c>
      <c r="N17" s="24"/>
      <c r="O17" s="24"/>
      <c r="P17" s="25" t="e">
        <f t="shared" ref="P17:R17" si="8">NA()</f>
        <v>#N/A</v>
      </c>
      <c r="Q17" s="25" t="e">
        <f t="shared" si="8"/>
        <v>#N/A</v>
      </c>
      <c r="R17" s="25" t="e">
        <f t="shared" si="8"/>
        <v>#N/A</v>
      </c>
      <c r="S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12.75" hidden="1" customHeight="1">
      <c r="A18" s="14"/>
      <c r="B18" s="15"/>
      <c r="C18" s="16">
        <v>11</v>
      </c>
      <c r="D18" s="17" t="s">
        <v>15</v>
      </c>
      <c r="E18" s="18">
        <v>3</v>
      </c>
      <c r="F18" s="18">
        <v>1</v>
      </c>
      <c r="G18" s="18">
        <v>1</v>
      </c>
      <c r="H18" s="18">
        <v>35.200000000000003</v>
      </c>
      <c r="I18" s="19">
        <v>35.200000000000003</v>
      </c>
      <c r="J18" s="20" t="s">
        <v>19</v>
      </c>
      <c r="K18" s="21">
        <v>82000</v>
      </c>
      <c r="L18" s="22">
        <f t="shared" si="0"/>
        <v>2886400</v>
      </c>
      <c r="M18" s="23">
        <f t="shared" si="1"/>
        <v>82000</v>
      </c>
      <c r="N18" s="24"/>
      <c r="O18" s="24"/>
      <c r="P18" s="25" t="e">
        <f t="shared" ref="P18:R18" si="9">NA()</f>
        <v>#N/A</v>
      </c>
      <c r="Q18" s="25" t="e">
        <f t="shared" si="9"/>
        <v>#N/A</v>
      </c>
      <c r="R18" s="25" t="e">
        <f t="shared" si="9"/>
        <v>#N/A</v>
      </c>
      <c r="S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15" hidden="1" customHeight="1">
      <c r="A19" s="14"/>
      <c r="B19" s="37"/>
      <c r="C19" s="38">
        <v>12</v>
      </c>
      <c r="D19" s="39" t="s">
        <v>21</v>
      </c>
      <c r="E19" s="18">
        <v>3</v>
      </c>
      <c r="F19" s="18">
        <v>1</v>
      </c>
      <c r="G19" s="18">
        <v>3</v>
      </c>
      <c r="H19" s="18">
        <v>74.400000000000006</v>
      </c>
      <c r="I19" s="19">
        <v>76</v>
      </c>
      <c r="J19" s="40" t="s">
        <v>17</v>
      </c>
      <c r="K19" s="21">
        <v>56600</v>
      </c>
      <c r="L19" s="41">
        <f t="shared" si="0"/>
        <v>4301600</v>
      </c>
      <c r="M19" s="23">
        <f t="shared" si="1"/>
        <v>56600</v>
      </c>
      <c r="N19" s="14"/>
      <c r="O19" s="14"/>
      <c r="P19" s="25" t="e">
        <f t="shared" ref="P19:R19" si="10">NA()</f>
        <v>#N/A</v>
      </c>
      <c r="Q19" s="25" t="e">
        <f t="shared" si="10"/>
        <v>#N/A</v>
      </c>
      <c r="R19" s="25" t="e">
        <f t="shared" si="10"/>
        <v>#N/A</v>
      </c>
      <c r="S19" s="2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3.5" hidden="1" customHeight="1">
      <c r="A20" s="37"/>
      <c r="B20" s="37"/>
      <c r="C20" s="42">
        <v>13</v>
      </c>
      <c r="D20" s="43">
        <v>1</v>
      </c>
      <c r="E20" s="43">
        <v>1</v>
      </c>
      <c r="F20" s="43">
        <v>2</v>
      </c>
      <c r="G20" s="43">
        <v>1</v>
      </c>
      <c r="H20" s="43">
        <v>35.700000000000003</v>
      </c>
      <c r="I20" s="44">
        <v>36.799999999999997</v>
      </c>
      <c r="J20" s="45" t="s">
        <v>22</v>
      </c>
      <c r="K20" s="46">
        <v>48400</v>
      </c>
      <c r="L20" s="47">
        <f t="shared" si="0"/>
        <v>1781120</v>
      </c>
      <c r="M20" s="23">
        <f t="shared" si="1"/>
        <v>48400.000000000007</v>
      </c>
      <c r="N20" s="37"/>
      <c r="O20" s="37"/>
      <c r="P20" s="25" t="e">
        <f t="shared" ref="P20:R20" si="11">NA()</f>
        <v>#N/A</v>
      </c>
      <c r="Q20" s="25" t="e">
        <f t="shared" si="11"/>
        <v>#N/A</v>
      </c>
      <c r="R20" s="25" t="e">
        <f t="shared" si="11"/>
        <v>#N/A</v>
      </c>
      <c r="S20" s="2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2.75" hidden="1" customHeight="1">
      <c r="A21" s="14"/>
      <c r="B21" s="15"/>
      <c r="C21" s="16">
        <v>14</v>
      </c>
      <c r="D21" s="17" t="s">
        <v>15</v>
      </c>
      <c r="E21" s="18">
        <v>1</v>
      </c>
      <c r="F21" s="18">
        <v>2</v>
      </c>
      <c r="G21" s="18">
        <v>1</v>
      </c>
      <c r="H21" s="18">
        <v>38.200000000000003</v>
      </c>
      <c r="I21" s="19">
        <v>38.5</v>
      </c>
      <c r="J21" s="20" t="s">
        <v>19</v>
      </c>
      <c r="K21" s="21">
        <v>79900</v>
      </c>
      <c r="L21" s="22">
        <f t="shared" si="0"/>
        <v>3076150</v>
      </c>
      <c r="M21" s="23">
        <f t="shared" si="1"/>
        <v>79900</v>
      </c>
      <c r="N21" s="24"/>
      <c r="O21" s="24"/>
      <c r="P21" s="25" t="e">
        <f t="shared" ref="P21:R21" si="12">NA()</f>
        <v>#N/A</v>
      </c>
      <c r="Q21" s="25" t="e">
        <f t="shared" si="12"/>
        <v>#N/A</v>
      </c>
      <c r="R21" s="25" t="e">
        <f t="shared" si="12"/>
        <v>#N/A</v>
      </c>
      <c r="S21" s="2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2.75" hidden="1" customHeight="1">
      <c r="A22" s="14"/>
      <c r="B22" s="15"/>
      <c r="C22" s="16">
        <v>15</v>
      </c>
      <c r="D22" s="39" t="s">
        <v>15</v>
      </c>
      <c r="E22" s="18">
        <v>1</v>
      </c>
      <c r="F22" s="18">
        <v>2</v>
      </c>
      <c r="G22" s="18">
        <v>1</v>
      </c>
      <c r="H22" s="18">
        <v>34.1</v>
      </c>
      <c r="I22" s="19">
        <v>34.700000000000003</v>
      </c>
      <c r="J22" s="48" t="s">
        <v>20</v>
      </c>
      <c r="K22" s="21">
        <v>69400</v>
      </c>
      <c r="L22" s="49">
        <f t="shared" si="0"/>
        <v>2408180</v>
      </c>
      <c r="M22" s="23">
        <f t="shared" si="1"/>
        <v>69400</v>
      </c>
      <c r="N22" s="24"/>
      <c r="O22" s="24"/>
      <c r="P22" s="25" t="e">
        <f t="shared" ref="P22:R22" si="13">NA()</f>
        <v>#N/A</v>
      </c>
      <c r="Q22" s="25" t="e">
        <f t="shared" si="13"/>
        <v>#N/A</v>
      </c>
      <c r="R22" s="25" t="e">
        <f t="shared" si="13"/>
        <v>#N/A</v>
      </c>
      <c r="S22" s="26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12.75" customHeight="1">
      <c r="A23" s="14"/>
      <c r="B23" s="15"/>
      <c r="C23" s="16">
        <v>16</v>
      </c>
      <c r="D23" s="17" t="s">
        <v>15</v>
      </c>
      <c r="E23" s="18">
        <v>1</v>
      </c>
      <c r="F23" s="18">
        <v>2</v>
      </c>
      <c r="G23" s="18">
        <v>2</v>
      </c>
      <c r="H23" s="18">
        <v>58.9</v>
      </c>
      <c r="I23" s="19">
        <v>60.5</v>
      </c>
      <c r="J23" s="20" t="s">
        <v>19</v>
      </c>
      <c r="K23" s="50">
        <v>67900</v>
      </c>
      <c r="L23" s="22">
        <f t="shared" si="0"/>
        <v>4107950</v>
      </c>
      <c r="M23" s="23">
        <f t="shared" si="1"/>
        <v>67900</v>
      </c>
      <c r="N23" s="24" t="s">
        <v>23</v>
      </c>
      <c r="O23" s="24"/>
      <c r="P23" s="25" t="e">
        <f t="shared" ref="P23:R23" si="14">NA()</f>
        <v>#N/A</v>
      </c>
      <c r="Q23" s="25" t="e">
        <f t="shared" si="14"/>
        <v>#N/A</v>
      </c>
      <c r="R23" s="25" t="e">
        <f t="shared" si="14"/>
        <v>#N/A</v>
      </c>
      <c r="S23" s="26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2.75" hidden="1" customHeight="1">
      <c r="A24" s="24"/>
      <c r="B24" s="33"/>
      <c r="C24" s="16">
        <v>17</v>
      </c>
      <c r="D24" s="39" t="s">
        <v>15</v>
      </c>
      <c r="E24" s="34">
        <v>2</v>
      </c>
      <c r="F24" s="34">
        <v>2</v>
      </c>
      <c r="G24" s="34">
        <v>1</v>
      </c>
      <c r="H24" s="34">
        <v>35.700000000000003</v>
      </c>
      <c r="I24" s="35">
        <v>36.5</v>
      </c>
      <c r="J24" s="30" t="s">
        <v>17</v>
      </c>
      <c r="K24" s="21">
        <v>71900</v>
      </c>
      <c r="L24" s="32">
        <f t="shared" si="0"/>
        <v>2624350</v>
      </c>
      <c r="M24" s="23">
        <f t="shared" si="1"/>
        <v>71900</v>
      </c>
      <c r="N24" s="24"/>
      <c r="O24" s="24"/>
      <c r="P24" s="25" t="e">
        <f t="shared" ref="P24:R24" si="15">NA()</f>
        <v>#N/A</v>
      </c>
      <c r="Q24" s="25" t="e">
        <f t="shared" si="15"/>
        <v>#N/A</v>
      </c>
      <c r="R24" s="25" t="e">
        <f t="shared" si="15"/>
        <v>#N/A</v>
      </c>
      <c r="S24" s="26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7.25" hidden="1" customHeight="1">
      <c r="A25" s="37"/>
      <c r="B25" s="37"/>
      <c r="C25" s="42">
        <v>18</v>
      </c>
      <c r="D25" s="43">
        <v>1</v>
      </c>
      <c r="E25" s="43">
        <v>2</v>
      </c>
      <c r="F25" s="43">
        <v>2</v>
      </c>
      <c r="G25" s="43">
        <v>1</v>
      </c>
      <c r="H25" s="43"/>
      <c r="I25" s="44">
        <v>38.4</v>
      </c>
      <c r="J25" s="45" t="s">
        <v>22</v>
      </c>
      <c r="K25" s="21">
        <v>71900</v>
      </c>
      <c r="L25" s="47">
        <f t="shared" si="0"/>
        <v>2760960</v>
      </c>
      <c r="M25" s="23">
        <f t="shared" si="1"/>
        <v>71900</v>
      </c>
      <c r="N25" s="37"/>
      <c r="O25" s="37"/>
      <c r="P25" s="25" t="e">
        <f t="shared" ref="P25:R25" si="16">NA()</f>
        <v>#N/A</v>
      </c>
      <c r="Q25" s="25" t="e">
        <f t="shared" si="16"/>
        <v>#N/A</v>
      </c>
      <c r="R25" s="25" t="e">
        <f t="shared" si="16"/>
        <v>#N/A</v>
      </c>
      <c r="S25" s="2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ht="12.75" hidden="1" customHeight="1">
      <c r="A26" s="14"/>
      <c r="B26" s="15"/>
      <c r="C26" s="16">
        <v>19</v>
      </c>
      <c r="D26" s="39" t="s">
        <v>15</v>
      </c>
      <c r="E26" s="18">
        <v>2</v>
      </c>
      <c r="F26" s="18">
        <v>2</v>
      </c>
      <c r="G26" s="18">
        <v>1</v>
      </c>
      <c r="H26" s="18">
        <v>34.1</v>
      </c>
      <c r="I26" s="19">
        <v>34.9</v>
      </c>
      <c r="J26" s="48" t="s">
        <v>24</v>
      </c>
      <c r="K26" s="21">
        <v>71900</v>
      </c>
      <c r="L26" s="49">
        <f t="shared" si="0"/>
        <v>2509310</v>
      </c>
      <c r="M26" s="23">
        <f t="shared" si="1"/>
        <v>71900</v>
      </c>
      <c r="N26" s="24"/>
      <c r="O26" s="24"/>
      <c r="P26" s="25" t="e">
        <f t="shared" ref="P26:R26" si="17">NA()</f>
        <v>#N/A</v>
      </c>
      <c r="Q26" s="25" t="e">
        <f t="shared" si="17"/>
        <v>#N/A</v>
      </c>
      <c r="R26" s="25" t="e">
        <f t="shared" si="17"/>
        <v>#N/A</v>
      </c>
      <c r="S26" s="26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2.75" hidden="1" customHeight="1">
      <c r="A27" s="51"/>
      <c r="B27" s="51"/>
      <c r="C27" s="52">
        <v>20</v>
      </c>
      <c r="D27" s="53">
        <v>1</v>
      </c>
      <c r="E27" s="53">
        <v>2</v>
      </c>
      <c r="F27" s="53">
        <v>2</v>
      </c>
      <c r="G27" s="53">
        <v>2</v>
      </c>
      <c r="H27" s="53"/>
      <c r="I27" s="54">
        <v>60</v>
      </c>
      <c r="J27" s="55" t="s">
        <v>25</v>
      </c>
      <c r="K27" s="21">
        <v>71900</v>
      </c>
      <c r="L27" s="56">
        <f t="shared" si="0"/>
        <v>4314000</v>
      </c>
      <c r="M27" s="23">
        <f t="shared" si="1"/>
        <v>71900</v>
      </c>
      <c r="N27" s="51"/>
      <c r="O27" s="51"/>
      <c r="P27" s="25" t="e">
        <f t="shared" ref="P27:R27" si="18">NA()</f>
        <v>#N/A</v>
      </c>
      <c r="Q27" s="25" t="e">
        <f t="shared" si="18"/>
        <v>#N/A</v>
      </c>
      <c r="R27" s="25" t="e">
        <f t="shared" si="18"/>
        <v>#N/A</v>
      </c>
      <c r="S27" s="26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1:39" ht="12.75" hidden="1" customHeight="1">
      <c r="A28" s="14"/>
      <c r="B28" s="15"/>
      <c r="C28" s="16">
        <v>21</v>
      </c>
      <c r="D28" s="17" t="s">
        <v>15</v>
      </c>
      <c r="E28" s="18">
        <v>3</v>
      </c>
      <c r="F28" s="18">
        <v>2</v>
      </c>
      <c r="G28" s="18">
        <v>1</v>
      </c>
      <c r="H28" s="34">
        <v>35.700000000000003</v>
      </c>
      <c r="I28" s="19">
        <v>36.5</v>
      </c>
      <c r="J28" s="20" t="s">
        <v>19</v>
      </c>
      <c r="K28" s="21">
        <v>71900</v>
      </c>
      <c r="L28" s="22">
        <f t="shared" si="0"/>
        <v>2624350</v>
      </c>
      <c r="M28" s="23">
        <f t="shared" si="1"/>
        <v>71900</v>
      </c>
      <c r="N28" s="24"/>
      <c r="O28" s="24"/>
      <c r="P28" s="25" t="e">
        <f t="shared" ref="P28:R28" si="19">NA()</f>
        <v>#N/A</v>
      </c>
      <c r="Q28" s="25" t="e">
        <f t="shared" si="19"/>
        <v>#N/A</v>
      </c>
      <c r="R28" s="25" t="e">
        <f t="shared" si="19"/>
        <v>#N/A</v>
      </c>
      <c r="S28" s="26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2.75" hidden="1" customHeight="1">
      <c r="A29" s="14"/>
      <c r="B29" s="15"/>
      <c r="C29" s="16">
        <v>22</v>
      </c>
      <c r="D29" s="39" t="s">
        <v>15</v>
      </c>
      <c r="E29" s="18">
        <v>3</v>
      </c>
      <c r="F29" s="18">
        <v>2</v>
      </c>
      <c r="G29" s="18">
        <v>1</v>
      </c>
      <c r="H29" s="18">
        <v>38.299999999999997</v>
      </c>
      <c r="I29" s="19">
        <v>38.5</v>
      </c>
      <c r="J29" s="48" t="s">
        <v>17</v>
      </c>
      <c r="K29" s="21">
        <v>71900</v>
      </c>
      <c r="L29" s="49">
        <f t="shared" si="0"/>
        <v>2768150</v>
      </c>
      <c r="M29" s="23">
        <f t="shared" si="1"/>
        <v>71900</v>
      </c>
      <c r="N29" s="24"/>
      <c r="O29" s="24"/>
      <c r="P29" s="25" t="e">
        <f t="shared" ref="P29:R29" si="20">NA()</f>
        <v>#N/A</v>
      </c>
      <c r="Q29" s="25" t="e">
        <f t="shared" si="20"/>
        <v>#N/A</v>
      </c>
      <c r="R29" s="25" t="e">
        <f t="shared" si="20"/>
        <v>#N/A</v>
      </c>
      <c r="S29" s="2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2.75" hidden="1" customHeight="1">
      <c r="A30" s="14"/>
      <c r="B30" s="15"/>
      <c r="C30" s="57">
        <v>23</v>
      </c>
      <c r="D30" s="57" t="s">
        <v>15</v>
      </c>
      <c r="E30" s="58">
        <v>3</v>
      </c>
      <c r="F30" s="58">
        <v>2</v>
      </c>
      <c r="G30" s="58">
        <v>1</v>
      </c>
      <c r="H30" s="58">
        <v>34.1</v>
      </c>
      <c r="I30" s="59">
        <v>34.5</v>
      </c>
      <c r="J30" s="30" t="s">
        <v>17</v>
      </c>
      <c r="K30" s="21">
        <v>71900</v>
      </c>
      <c r="L30" s="32">
        <f t="shared" si="0"/>
        <v>2480550</v>
      </c>
      <c r="M30" s="23">
        <f t="shared" si="1"/>
        <v>71900</v>
      </c>
      <c r="N30" s="24"/>
      <c r="O30" s="24"/>
      <c r="P30" s="25" t="e">
        <f t="shared" ref="P30:R30" si="21">NA()</f>
        <v>#N/A</v>
      </c>
      <c r="Q30" s="25" t="e">
        <f t="shared" si="21"/>
        <v>#N/A</v>
      </c>
      <c r="R30" s="25" t="e">
        <f t="shared" si="21"/>
        <v>#N/A</v>
      </c>
      <c r="S30" s="26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2.75" hidden="1" customHeight="1">
      <c r="A31" s="14"/>
      <c r="B31" s="15"/>
      <c r="C31" s="39">
        <v>24</v>
      </c>
      <c r="D31" s="39" t="s">
        <v>15</v>
      </c>
      <c r="E31" s="18">
        <v>3</v>
      </c>
      <c r="F31" s="18">
        <v>2</v>
      </c>
      <c r="G31" s="18">
        <v>2</v>
      </c>
      <c r="H31" s="18"/>
      <c r="I31" s="19">
        <v>59.8</v>
      </c>
      <c r="J31" s="48" t="s">
        <v>20</v>
      </c>
      <c r="K31" s="21">
        <v>71900</v>
      </c>
      <c r="L31" s="49">
        <f t="shared" si="0"/>
        <v>4299620</v>
      </c>
      <c r="M31" s="23">
        <f t="shared" si="1"/>
        <v>71900</v>
      </c>
      <c r="N31" s="14"/>
      <c r="O31" s="14"/>
      <c r="P31" s="60" t="e">
        <f t="shared" ref="P31:R31" si="22">NA()</f>
        <v>#N/A</v>
      </c>
      <c r="Q31" s="60" t="e">
        <f t="shared" si="22"/>
        <v>#N/A</v>
      </c>
      <c r="R31" s="60" t="e">
        <f t="shared" si="22"/>
        <v>#N/A</v>
      </c>
      <c r="S31" s="61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 hidden="1" customHeight="1">
      <c r="A32" s="14"/>
      <c r="B32" s="15"/>
      <c r="C32" s="16">
        <v>25</v>
      </c>
      <c r="D32" s="39" t="s">
        <v>15</v>
      </c>
      <c r="E32" s="18">
        <v>1</v>
      </c>
      <c r="F32" s="18">
        <v>3</v>
      </c>
      <c r="G32" s="18">
        <v>2</v>
      </c>
      <c r="H32" s="18">
        <v>59.1</v>
      </c>
      <c r="I32" s="19">
        <v>59.1</v>
      </c>
      <c r="J32" s="48" t="s">
        <v>17</v>
      </c>
      <c r="K32" s="21">
        <v>71900</v>
      </c>
      <c r="L32" s="49">
        <f t="shared" si="0"/>
        <v>4249290</v>
      </c>
      <c r="M32" s="23">
        <f t="shared" si="1"/>
        <v>71900</v>
      </c>
      <c r="N32" s="24"/>
      <c r="O32" s="24"/>
      <c r="P32" s="25" t="e">
        <f t="shared" ref="P32:R32" si="23">NA()</f>
        <v>#N/A</v>
      </c>
      <c r="Q32" s="25" t="e">
        <f t="shared" si="23"/>
        <v>#N/A</v>
      </c>
      <c r="R32" s="25" t="e">
        <f t="shared" si="23"/>
        <v>#N/A</v>
      </c>
      <c r="S32" s="26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3.5" hidden="1" customHeight="1">
      <c r="A33" s="14"/>
      <c r="B33" s="15"/>
      <c r="C33" s="16">
        <v>26</v>
      </c>
      <c r="D33" s="17" t="s">
        <v>15</v>
      </c>
      <c r="E33" s="18">
        <v>1</v>
      </c>
      <c r="F33" s="18">
        <v>3</v>
      </c>
      <c r="G33" s="18">
        <v>1</v>
      </c>
      <c r="H33" s="18">
        <v>34.1</v>
      </c>
      <c r="I33" s="19">
        <v>34.6</v>
      </c>
      <c r="J33" s="20" t="s">
        <v>17</v>
      </c>
      <c r="K33" s="21">
        <v>71900</v>
      </c>
      <c r="L33" s="22">
        <f t="shared" si="0"/>
        <v>2487740</v>
      </c>
      <c r="M33" s="23">
        <f t="shared" si="1"/>
        <v>71900</v>
      </c>
      <c r="N33" s="24"/>
      <c r="O33" s="24"/>
      <c r="P33" s="25" t="e">
        <f t="shared" ref="P33:R33" si="24">NA()</f>
        <v>#N/A</v>
      </c>
      <c r="Q33" s="25" t="e">
        <f t="shared" si="24"/>
        <v>#N/A</v>
      </c>
      <c r="R33" s="25" t="e">
        <f t="shared" si="24"/>
        <v>#N/A</v>
      </c>
      <c r="S33" s="26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2.75" hidden="1" customHeight="1">
      <c r="A34" s="14"/>
      <c r="B34" s="15"/>
      <c r="C34" s="16">
        <v>27</v>
      </c>
      <c r="D34" s="17" t="s">
        <v>15</v>
      </c>
      <c r="E34" s="18">
        <v>1</v>
      </c>
      <c r="F34" s="18">
        <v>3</v>
      </c>
      <c r="G34" s="18">
        <v>1</v>
      </c>
      <c r="H34" s="18">
        <v>38.200000000000003</v>
      </c>
      <c r="I34" s="19">
        <v>38.5</v>
      </c>
      <c r="J34" s="20" t="s">
        <v>19</v>
      </c>
      <c r="K34" s="21">
        <v>71900</v>
      </c>
      <c r="L34" s="22">
        <f t="shared" si="0"/>
        <v>2768150</v>
      </c>
      <c r="M34" s="23">
        <f t="shared" si="1"/>
        <v>71900</v>
      </c>
      <c r="N34" s="24"/>
      <c r="O34" s="24"/>
      <c r="P34" s="25" t="e">
        <f t="shared" ref="P34:R34" si="25">NA()</f>
        <v>#N/A</v>
      </c>
      <c r="Q34" s="25" t="e">
        <f t="shared" si="25"/>
        <v>#N/A</v>
      </c>
      <c r="R34" s="25" t="e">
        <f t="shared" si="25"/>
        <v>#N/A</v>
      </c>
      <c r="S34" s="26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ht="12.75" hidden="1" customHeight="1">
      <c r="A35" s="14"/>
      <c r="B35" s="15"/>
      <c r="C35" s="16">
        <v>28</v>
      </c>
      <c r="D35" s="39" t="s">
        <v>15</v>
      </c>
      <c r="E35" s="18">
        <v>1</v>
      </c>
      <c r="F35" s="18">
        <v>3</v>
      </c>
      <c r="G35" s="18">
        <v>1</v>
      </c>
      <c r="H35" s="18">
        <v>35.700000000000003</v>
      </c>
      <c r="I35" s="19">
        <v>36.6</v>
      </c>
      <c r="J35" s="48" t="s">
        <v>17</v>
      </c>
      <c r="K35" s="21">
        <v>71900</v>
      </c>
      <c r="L35" s="49">
        <f t="shared" si="0"/>
        <v>2631540</v>
      </c>
      <c r="M35" s="23">
        <f t="shared" si="1"/>
        <v>71900</v>
      </c>
      <c r="N35" s="24"/>
      <c r="O35" s="24"/>
      <c r="P35" s="25" t="e">
        <f t="shared" ref="P35:R35" si="26">NA()</f>
        <v>#N/A</v>
      </c>
      <c r="Q35" s="25" t="e">
        <f t="shared" si="26"/>
        <v>#N/A</v>
      </c>
      <c r="R35" s="25" t="e">
        <f t="shared" si="26"/>
        <v>#N/A</v>
      </c>
      <c r="S35" s="26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2.75" customHeight="1">
      <c r="A36" s="14"/>
      <c r="B36" s="15"/>
      <c r="C36" s="16">
        <v>29</v>
      </c>
      <c r="D36" s="17" t="s">
        <v>15</v>
      </c>
      <c r="E36" s="18">
        <v>2</v>
      </c>
      <c r="F36" s="18">
        <v>3</v>
      </c>
      <c r="G36" s="18">
        <v>2</v>
      </c>
      <c r="H36" s="18">
        <v>58.9</v>
      </c>
      <c r="I36" s="19">
        <v>59.3</v>
      </c>
      <c r="J36" s="20" t="s">
        <v>19</v>
      </c>
      <c r="K36" s="50">
        <v>72000</v>
      </c>
      <c r="L36" s="22">
        <f t="shared" si="0"/>
        <v>4269600</v>
      </c>
      <c r="M36" s="23">
        <f t="shared" si="1"/>
        <v>72000</v>
      </c>
      <c r="N36" s="24" t="s">
        <v>23</v>
      </c>
      <c r="O36" s="24"/>
      <c r="P36" s="25" t="e">
        <f t="shared" ref="P36:R36" si="27">NA()</f>
        <v>#N/A</v>
      </c>
      <c r="Q36" s="25" t="e">
        <f t="shared" si="27"/>
        <v>#N/A</v>
      </c>
      <c r="R36" s="25" t="e">
        <f t="shared" si="27"/>
        <v>#N/A</v>
      </c>
      <c r="S36" s="26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ht="12.75" hidden="1" customHeight="1">
      <c r="A37" s="14"/>
      <c r="B37" s="15"/>
      <c r="C37" s="16">
        <v>30</v>
      </c>
      <c r="D37" s="17" t="s">
        <v>15</v>
      </c>
      <c r="E37" s="18">
        <v>2</v>
      </c>
      <c r="F37" s="18">
        <v>3</v>
      </c>
      <c r="G37" s="18">
        <v>1</v>
      </c>
      <c r="H37" s="18">
        <v>34.1</v>
      </c>
      <c r="I37" s="19">
        <v>34.4</v>
      </c>
      <c r="J37" s="20" t="s">
        <v>17</v>
      </c>
      <c r="K37" s="21">
        <v>76000</v>
      </c>
      <c r="L37" s="22">
        <f t="shared" si="0"/>
        <v>2614400</v>
      </c>
      <c r="M37" s="23">
        <f t="shared" si="1"/>
        <v>76000</v>
      </c>
      <c r="N37" s="24"/>
      <c r="O37" s="24"/>
      <c r="P37" s="25" t="e">
        <f t="shared" ref="P37:R37" si="28">NA()</f>
        <v>#N/A</v>
      </c>
      <c r="Q37" s="25" t="e">
        <f t="shared" si="28"/>
        <v>#N/A</v>
      </c>
      <c r="R37" s="25" t="e">
        <f t="shared" si="28"/>
        <v>#N/A</v>
      </c>
      <c r="S37" s="26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ht="12.75" hidden="1" customHeight="1">
      <c r="A38" s="14"/>
      <c r="B38" s="15"/>
      <c r="C38" s="16">
        <v>31</v>
      </c>
      <c r="D38" s="17" t="s">
        <v>15</v>
      </c>
      <c r="E38" s="18">
        <v>2</v>
      </c>
      <c r="F38" s="18">
        <v>3</v>
      </c>
      <c r="G38" s="18">
        <v>1</v>
      </c>
      <c r="H38" s="18">
        <v>38.299999999999997</v>
      </c>
      <c r="I38" s="19">
        <v>38.4</v>
      </c>
      <c r="J38" s="20" t="s">
        <v>19</v>
      </c>
      <c r="K38" s="21">
        <v>76000</v>
      </c>
      <c r="L38" s="22">
        <f t="shared" si="0"/>
        <v>2918400</v>
      </c>
      <c r="M38" s="23">
        <f t="shared" si="1"/>
        <v>76000</v>
      </c>
      <c r="N38" s="24"/>
      <c r="O38" s="24"/>
      <c r="P38" s="25" t="e">
        <f t="shared" ref="P38:R38" si="29">NA()</f>
        <v>#N/A</v>
      </c>
      <c r="Q38" s="25" t="e">
        <f t="shared" si="29"/>
        <v>#N/A</v>
      </c>
      <c r="R38" s="25" t="e">
        <f t="shared" si="29"/>
        <v>#N/A</v>
      </c>
      <c r="S38" s="26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ht="13.5" hidden="1" customHeight="1">
      <c r="A39" s="51"/>
      <c r="B39" s="51"/>
      <c r="C39" s="52">
        <v>32</v>
      </c>
      <c r="D39" s="53">
        <v>1</v>
      </c>
      <c r="E39" s="53">
        <v>2</v>
      </c>
      <c r="F39" s="53">
        <v>3</v>
      </c>
      <c r="G39" s="53">
        <v>1</v>
      </c>
      <c r="H39" s="53"/>
      <c r="I39" s="54">
        <v>36.5</v>
      </c>
      <c r="J39" s="55" t="s">
        <v>25</v>
      </c>
      <c r="K39" s="21">
        <v>76000</v>
      </c>
      <c r="L39" s="56">
        <f t="shared" si="0"/>
        <v>2774000</v>
      </c>
      <c r="M39" s="62">
        <f t="shared" si="1"/>
        <v>76000</v>
      </c>
      <c r="N39" s="51"/>
      <c r="O39" s="51"/>
      <c r="P39" s="25" t="e">
        <f t="shared" ref="P39:R39" si="30">NA()</f>
        <v>#N/A</v>
      </c>
      <c r="Q39" s="25" t="e">
        <f t="shared" si="30"/>
        <v>#N/A</v>
      </c>
      <c r="R39" s="25" t="e">
        <f t="shared" si="30"/>
        <v>#N/A</v>
      </c>
      <c r="S39" s="26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39" ht="12.75" customHeight="1">
      <c r="A40" s="14"/>
      <c r="B40" s="15"/>
      <c r="C40" s="16">
        <v>33</v>
      </c>
      <c r="D40" s="17" t="s">
        <v>15</v>
      </c>
      <c r="E40" s="18">
        <v>3</v>
      </c>
      <c r="F40" s="18">
        <v>3</v>
      </c>
      <c r="G40" s="18">
        <v>2</v>
      </c>
      <c r="H40" s="18">
        <v>58.9</v>
      </c>
      <c r="I40" s="19">
        <v>59.3</v>
      </c>
      <c r="J40" s="20" t="s">
        <v>19</v>
      </c>
      <c r="K40" s="50">
        <v>70000</v>
      </c>
      <c r="L40" s="22">
        <f t="shared" si="0"/>
        <v>4151000</v>
      </c>
      <c r="M40" s="23">
        <f t="shared" si="1"/>
        <v>70000</v>
      </c>
      <c r="N40" s="24" t="s">
        <v>23</v>
      </c>
      <c r="O40" s="24"/>
      <c r="P40" s="25" t="e">
        <f t="shared" ref="P40:R40" si="31">NA()</f>
        <v>#N/A</v>
      </c>
      <c r="Q40" s="25" t="e">
        <f t="shared" si="31"/>
        <v>#N/A</v>
      </c>
      <c r="R40" s="25" t="e">
        <f t="shared" si="31"/>
        <v>#N/A</v>
      </c>
      <c r="S40" s="26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2.75" hidden="1" customHeight="1">
      <c r="A41" s="14"/>
      <c r="B41" s="15"/>
      <c r="C41" s="16">
        <v>34</v>
      </c>
      <c r="D41" s="39" t="s">
        <v>15</v>
      </c>
      <c r="E41" s="18">
        <v>3</v>
      </c>
      <c r="F41" s="18">
        <v>3</v>
      </c>
      <c r="G41" s="18">
        <v>1</v>
      </c>
      <c r="H41" s="18">
        <v>34.1</v>
      </c>
      <c r="I41" s="19">
        <v>34.299999999999997</v>
      </c>
      <c r="J41" s="48" t="s">
        <v>17</v>
      </c>
      <c r="K41" s="21">
        <v>76000</v>
      </c>
      <c r="L41" s="49">
        <f t="shared" si="0"/>
        <v>2606800</v>
      </c>
      <c r="M41" s="23">
        <f t="shared" si="1"/>
        <v>76000</v>
      </c>
      <c r="N41" s="24"/>
      <c r="O41" s="24"/>
      <c r="P41" s="25" t="e">
        <f t="shared" ref="P41:R41" si="32">NA()</f>
        <v>#N/A</v>
      </c>
      <c r="Q41" s="25" t="e">
        <f t="shared" si="32"/>
        <v>#N/A</v>
      </c>
      <c r="R41" s="25" t="e">
        <f t="shared" si="32"/>
        <v>#N/A</v>
      </c>
      <c r="S41" s="26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ht="12.75" hidden="1" customHeight="1">
      <c r="A42" s="14"/>
      <c r="B42" s="15"/>
      <c r="C42" s="16">
        <v>35</v>
      </c>
      <c r="D42" s="39" t="s">
        <v>15</v>
      </c>
      <c r="E42" s="18">
        <v>3</v>
      </c>
      <c r="F42" s="18">
        <v>3</v>
      </c>
      <c r="G42" s="18">
        <v>1</v>
      </c>
      <c r="H42" s="18">
        <v>38.299999999999997</v>
      </c>
      <c r="I42" s="19">
        <v>38.700000000000003</v>
      </c>
      <c r="J42" s="48" t="s">
        <v>17</v>
      </c>
      <c r="K42" s="21">
        <v>76000</v>
      </c>
      <c r="L42" s="49">
        <f t="shared" si="0"/>
        <v>2941200</v>
      </c>
      <c r="M42" s="23">
        <f t="shared" si="1"/>
        <v>76000</v>
      </c>
      <c r="N42" s="24"/>
      <c r="O42" s="24"/>
      <c r="P42" s="25" t="e">
        <f t="shared" ref="P42:R42" si="33">NA()</f>
        <v>#N/A</v>
      </c>
      <c r="Q42" s="25" t="e">
        <f t="shared" si="33"/>
        <v>#N/A</v>
      </c>
      <c r="R42" s="25" t="e">
        <f t="shared" si="33"/>
        <v>#N/A</v>
      </c>
      <c r="S42" s="26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ht="12.75" hidden="1" customHeight="1">
      <c r="A43" s="14"/>
      <c r="B43" s="15"/>
      <c r="C43" s="16">
        <v>36</v>
      </c>
      <c r="D43" s="39" t="s">
        <v>15</v>
      </c>
      <c r="E43" s="18">
        <v>3</v>
      </c>
      <c r="F43" s="18">
        <v>3</v>
      </c>
      <c r="G43" s="18">
        <v>1</v>
      </c>
      <c r="H43" s="18">
        <v>35.700000000000003</v>
      </c>
      <c r="I43" s="19">
        <v>36.299999999999997</v>
      </c>
      <c r="J43" s="48" t="s">
        <v>17</v>
      </c>
      <c r="K43" s="21">
        <v>76000</v>
      </c>
      <c r="L43" s="49">
        <f t="shared" si="0"/>
        <v>2758800</v>
      </c>
      <c r="M43" s="23">
        <f t="shared" si="1"/>
        <v>76000</v>
      </c>
      <c r="N43" s="24"/>
      <c r="O43" s="24"/>
      <c r="P43" s="25"/>
      <c r="Q43" s="25"/>
      <c r="R43" s="25"/>
      <c r="S43" s="26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ht="12.75" hidden="1" customHeight="1">
      <c r="A44" s="14"/>
      <c r="B44" s="15"/>
      <c r="C44" s="63" t="s">
        <v>0</v>
      </c>
      <c r="D44" s="63" t="s">
        <v>1</v>
      </c>
      <c r="E44" s="63" t="s">
        <v>2</v>
      </c>
      <c r="F44" s="64" t="s">
        <v>3</v>
      </c>
      <c r="G44" s="63" t="s">
        <v>4</v>
      </c>
      <c r="H44" s="64" t="s">
        <v>5</v>
      </c>
      <c r="I44" s="64" t="s">
        <v>6</v>
      </c>
      <c r="J44" s="63" t="s">
        <v>7</v>
      </c>
      <c r="K44" s="21">
        <v>76000</v>
      </c>
      <c r="L44" s="63" t="s">
        <v>9</v>
      </c>
      <c r="M44" s="23"/>
      <c r="N44" s="24"/>
      <c r="O44" s="24"/>
      <c r="P44" s="25"/>
      <c r="Q44" s="25"/>
      <c r="R44" s="25"/>
      <c r="S44" s="26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ht="41.25" hidden="1" customHeight="1">
      <c r="A45" s="14"/>
      <c r="B45" s="15"/>
      <c r="C45" s="63"/>
      <c r="D45" s="63"/>
      <c r="E45" s="63"/>
      <c r="F45" s="65"/>
      <c r="G45" s="63"/>
      <c r="H45" s="65"/>
      <c r="I45" s="65"/>
      <c r="J45" s="66"/>
      <c r="K45" s="21">
        <v>76000</v>
      </c>
      <c r="L45" s="63"/>
      <c r="M45" s="23" t="e">
        <f t="shared" ref="M45:M48" si="34">L45/I45</f>
        <v>#DIV/0!</v>
      </c>
      <c r="N45" s="24"/>
      <c r="O45" s="24"/>
      <c r="P45" s="25"/>
      <c r="Q45" s="25"/>
      <c r="R45" s="25"/>
      <c r="S45" s="26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2.75" hidden="1" customHeight="1">
      <c r="A46" s="67"/>
      <c r="B46" s="67"/>
      <c r="C46" s="42">
        <v>2</v>
      </c>
      <c r="D46" s="43">
        <v>2</v>
      </c>
      <c r="E46" s="43">
        <v>1</v>
      </c>
      <c r="F46" s="43">
        <v>1</v>
      </c>
      <c r="G46" s="43">
        <v>2</v>
      </c>
      <c r="H46" s="43"/>
      <c r="I46" s="44">
        <v>52.2</v>
      </c>
      <c r="J46" s="45" t="s">
        <v>22</v>
      </c>
      <c r="K46" s="21">
        <v>76000</v>
      </c>
      <c r="L46" s="47">
        <f t="shared" ref="L46:L48" si="35">ROUND(I46*K46, 2)</f>
        <v>3967200</v>
      </c>
      <c r="M46" s="23">
        <f t="shared" si="34"/>
        <v>76000</v>
      </c>
      <c r="N46" s="67"/>
      <c r="O46" s="67"/>
      <c r="P46" s="25" t="e">
        <f t="shared" ref="P46:R46" si="36">NA()</f>
        <v>#N/A</v>
      </c>
      <c r="Q46" s="25" t="e">
        <f t="shared" si="36"/>
        <v>#N/A</v>
      </c>
      <c r="R46" s="25" t="e">
        <f t="shared" si="36"/>
        <v>#N/A</v>
      </c>
      <c r="S46" s="2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</row>
    <row r="47" spans="1:39" ht="12.75" hidden="1" customHeight="1">
      <c r="A47" s="61"/>
      <c r="B47" s="67"/>
      <c r="C47" s="39">
        <v>1</v>
      </c>
      <c r="D47" s="17" t="s">
        <v>26</v>
      </c>
      <c r="E47" s="18">
        <v>1</v>
      </c>
      <c r="F47" s="18">
        <v>1</v>
      </c>
      <c r="G47" s="18">
        <v>3</v>
      </c>
      <c r="H47" s="68">
        <v>74.400000000000006</v>
      </c>
      <c r="I47" s="19">
        <v>83.1</v>
      </c>
      <c r="J47" s="69" t="s">
        <v>19</v>
      </c>
      <c r="K47" s="21">
        <v>76000</v>
      </c>
      <c r="L47" s="70">
        <f t="shared" si="35"/>
        <v>6315600</v>
      </c>
      <c r="M47" s="23">
        <f t="shared" si="34"/>
        <v>76000</v>
      </c>
      <c r="N47" s="61"/>
      <c r="O47" s="61"/>
      <c r="P47" s="25"/>
      <c r="Q47" s="25"/>
      <c r="R47" s="25"/>
      <c r="S47" s="26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</row>
    <row r="48" spans="1:39" ht="12.75" hidden="1" customHeight="1">
      <c r="A48" s="61"/>
      <c r="B48" s="71"/>
      <c r="C48" s="16">
        <v>3</v>
      </c>
      <c r="D48" s="39" t="s">
        <v>26</v>
      </c>
      <c r="E48" s="18">
        <v>1</v>
      </c>
      <c r="F48" s="18">
        <v>1</v>
      </c>
      <c r="G48" s="18">
        <v>1</v>
      </c>
      <c r="H48" s="18">
        <v>35.200000000000003</v>
      </c>
      <c r="I48" s="19">
        <v>35.299999999999997</v>
      </c>
      <c r="J48" s="48" t="s">
        <v>17</v>
      </c>
      <c r="K48" s="21">
        <v>76000</v>
      </c>
      <c r="L48" s="49">
        <f t="shared" si="35"/>
        <v>2682800</v>
      </c>
      <c r="M48" s="23">
        <f t="shared" si="34"/>
        <v>76000</v>
      </c>
      <c r="N48" s="26"/>
      <c r="O48" s="26"/>
      <c r="P48" s="25" t="e">
        <f t="shared" ref="P48:R48" si="37">NA()</f>
        <v>#N/A</v>
      </c>
      <c r="Q48" s="25" t="e">
        <f t="shared" si="37"/>
        <v>#N/A</v>
      </c>
      <c r="R48" s="25" t="e">
        <f t="shared" si="37"/>
        <v>#N/A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ht="12.75" hidden="1" customHeight="1">
      <c r="A49" s="61"/>
      <c r="B49" s="71"/>
      <c r="C49" s="16">
        <v>3</v>
      </c>
      <c r="D49" s="17" t="s">
        <v>26</v>
      </c>
      <c r="E49" s="18">
        <v>1</v>
      </c>
      <c r="F49" s="18">
        <v>1</v>
      </c>
      <c r="G49" s="18">
        <v>1</v>
      </c>
      <c r="H49" s="18">
        <v>35.200000000000003</v>
      </c>
      <c r="I49" s="19">
        <v>35.299999999999997</v>
      </c>
      <c r="J49" s="20" t="s">
        <v>19</v>
      </c>
      <c r="K49" s="21">
        <v>76000</v>
      </c>
      <c r="L49" s="72">
        <v>2820470</v>
      </c>
      <c r="M49" s="23"/>
      <c r="N49" s="26" t="s">
        <v>27</v>
      </c>
      <c r="O49" s="26"/>
      <c r="P49" s="25"/>
      <c r="Q49" s="25"/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ht="12.75" hidden="1" customHeight="1">
      <c r="A50" s="61"/>
      <c r="B50" s="71"/>
      <c r="C50" s="16">
        <v>4</v>
      </c>
      <c r="D50" s="17" t="s">
        <v>26</v>
      </c>
      <c r="E50" s="18">
        <v>1</v>
      </c>
      <c r="F50" s="18">
        <v>1</v>
      </c>
      <c r="G50" s="18">
        <v>3</v>
      </c>
      <c r="H50" s="18">
        <v>74.400000000000006</v>
      </c>
      <c r="I50" s="19">
        <v>76.7</v>
      </c>
      <c r="J50" s="20" t="s">
        <v>19</v>
      </c>
      <c r="K50" s="21">
        <v>76000</v>
      </c>
      <c r="L50" s="22">
        <f t="shared" ref="L50:L62" si="38">ROUND(I50*K50, 2)</f>
        <v>5829200</v>
      </c>
      <c r="M50" s="23">
        <f t="shared" ref="M50:M62" si="39">L50/I50</f>
        <v>76000</v>
      </c>
      <c r="N50" s="26"/>
      <c r="O50" s="26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ht="12.75" hidden="1" customHeight="1">
      <c r="A51" s="26"/>
      <c r="B51" s="73"/>
      <c r="C51" s="16">
        <v>5</v>
      </c>
      <c r="D51" s="17" t="s">
        <v>26</v>
      </c>
      <c r="E51" s="34">
        <v>2</v>
      </c>
      <c r="F51" s="34">
        <v>1</v>
      </c>
      <c r="G51" s="34">
        <v>3</v>
      </c>
      <c r="H51" s="34">
        <v>77.2</v>
      </c>
      <c r="I51" s="35">
        <v>83.2</v>
      </c>
      <c r="J51" s="20" t="s">
        <v>19</v>
      </c>
      <c r="K51" s="21">
        <v>76000</v>
      </c>
      <c r="L51" s="22">
        <f t="shared" si="38"/>
        <v>6323200</v>
      </c>
      <c r="M51" s="23">
        <f t="shared" si="39"/>
        <v>76000</v>
      </c>
      <c r="N51" s="26"/>
      <c r="O51" s="26"/>
      <c r="P51" s="25" t="e">
        <f t="shared" ref="P51:R51" si="40">NA()</f>
        <v>#N/A</v>
      </c>
      <c r="Q51" s="25" t="e">
        <f t="shared" si="40"/>
        <v>#N/A</v>
      </c>
      <c r="R51" s="25" t="e">
        <f t="shared" si="40"/>
        <v>#N/A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2.75" hidden="1" customHeight="1">
      <c r="A52" s="61"/>
      <c r="B52" s="71"/>
      <c r="C52" s="16">
        <v>6</v>
      </c>
      <c r="D52" s="17" t="s">
        <v>26</v>
      </c>
      <c r="E52" s="18">
        <v>2</v>
      </c>
      <c r="F52" s="18">
        <v>1</v>
      </c>
      <c r="G52" s="18">
        <v>2</v>
      </c>
      <c r="H52" s="18">
        <v>51.9</v>
      </c>
      <c r="I52" s="19">
        <v>52.4</v>
      </c>
      <c r="J52" s="20" t="s">
        <v>17</v>
      </c>
      <c r="K52" s="21">
        <v>76000</v>
      </c>
      <c r="L52" s="22">
        <f t="shared" si="38"/>
        <v>3982400</v>
      </c>
      <c r="M52" s="23">
        <f t="shared" si="39"/>
        <v>76000</v>
      </c>
      <c r="N52" s="26"/>
      <c r="O52" s="26"/>
      <c r="P52" s="25" t="e">
        <f t="shared" ref="P52:R52" si="41">NA()</f>
        <v>#N/A</v>
      </c>
      <c r="Q52" s="25" t="e">
        <f t="shared" si="41"/>
        <v>#N/A</v>
      </c>
      <c r="R52" s="25" t="e">
        <f t="shared" si="41"/>
        <v>#N/A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.75" hidden="1" customHeight="1">
      <c r="A53" s="61"/>
      <c r="B53" s="71"/>
      <c r="C53" s="16">
        <v>7</v>
      </c>
      <c r="D53" s="17" t="s">
        <v>26</v>
      </c>
      <c r="E53" s="18">
        <v>2</v>
      </c>
      <c r="F53" s="18">
        <v>1</v>
      </c>
      <c r="G53" s="18">
        <v>1</v>
      </c>
      <c r="H53" s="18">
        <v>35.200000000000003</v>
      </c>
      <c r="I53" s="19">
        <v>35.5</v>
      </c>
      <c r="J53" s="20" t="s">
        <v>19</v>
      </c>
      <c r="K53" s="21">
        <v>76000</v>
      </c>
      <c r="L53" s="22">
        <f t="shared" si="38"/>
        <v>2698000</v>
      </c>
      <c r="M53" s="23">
        <f t="shared" si="39"/>
        <v>76000</v>
      </c>
      <c r="N53" s="26"/>
      <c r="O53" s="26"/>
      <c r="P53" s="25" t="e">
        <f t="shared" ref="P53:R53" si="42">NA()</f>
        <v>#N/A</v>
      </c>
      <c r="Q53" s="25" t="e">
        <f t="shared" si="42"/>
        <v>#N/A</v>
      </c>
      <c r="R53" s="25" t="e">
        <f t="shared" si="42"/>
        <v>#N/A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ht="12.75" hidden="1" customHeight="1">
      <c r="A54" s="26"/>
      <c r="B54" s="73"/>
      <c r="C54" s="16">
        <v>8</v>
      </c>
      <c r="D54" s="39" t="s">
        <v>26</v>
      </c>
      <c r="E54" s="34">
        <v>2</v>
      </c>
      <c r="F54" s="34">
        <v>1</v>
      </c>
      <c r="G54" s="34">
        <v>3</v>
      </c>
      <c r="H54" s="34">
        <v>74.400000000000006</v>
      </c>
      <c r="I54" s="35">
        <v>76.5</v>
      </c>
      <c r="J54" s="48" t="s">
        <v>17</v>
      </c>
      <c r="K54" s="21">
        <v>76000</v>
      </c>
      <c r="L54" s="49">
        <f t="shared" si="38"/>
        <v>5814000</v>
      </c>
      <c r="M54" s="23">
        <f t="shared" si="39"/>
        <v>76000</v>
      </c>
      <c r="N54" s="26"/>
      <c r="O54" s="26"/>
      <c r="P54" s="25" t="e">
        <f t="shared" ref="P54:R54" si="43">NA()</f>
        <v>#N/A</v>
      </c>
      <c r="Q54" s="25" t="e">
        <f t="shared" si="43"/>
        <v>#N/A</v>
      </c>
      <c r="R54" s="25" t="e">
        <f t="shared" si="43"/>
        <v>#N/A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ht="12.75" hidden="1" customHeight="1">
      <c r="A55" s="26"/>
      <c r="B55" s="73"/>
      <c r="C55" s="16">
        <v>9</v>
      </c>
      <c r="D55" s="17" t="s">
        <v>26</v>
      </c>
      <c r="E55" s="34">
        <v>3</v>
      </c>
      <c r="F55" s="34">
        <v>1</v>
      </c>
      <c r="G55" s="34">
        <v>3</v>
      </c>
      <c r="H55" s="34">
        <v>77.2</v>
      </c>
      <c r="I55" s="35">
        <v>82.9</v>
      </c>
      <c r="J55" s="20" t="s">
        <v>19</v>
      </c>
      <c r="K55" s="21">
        <v>76000</v>
      </c>
      <c r="L55" s="22">
        <f t="shared" si="38"/>
        <v>6300400</v>
      </c>
      <c r="M55" s="23">
        <f t="shared" si="39"/>
        <v>76000</v>
      </c>
      <c r="N55" s="26"/>
      <c r="O55" s="26"/>
      <c r="P55" s="25" t="e">
        <f t="shared" ref="P55:R55" si="44">NA()</f>
        <v>#N/A</v>
      </c>
      <c r="Q55" s="25" t="e">
        <f t="shared" si="44"/>
        <v>#N/A</v>
      </c>
      <c r="R55" s="25" t="e">
        <f t="shared" si="44"/>
        <v>#N/A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ht="12.75" hidden="1" customHeight="1">
      <c r="A56" s="74"/>
      <c r="B56" s="74"/>
      <c r="C56" s="52">
        <v>10</v>
      </c>
      <c r="D56" s="53">
        <v>2</v>
      </c>
      <c r="E56" s="53">
        <v>3</v>
      </c>
      <c r="F56" s="53">
        <v>1</v>
      </c>
      <c r="G56" s="53">
        <v>2</v>
      </c>
      <c r="H56" s="43"/>
      <c r="I56" s="54">
        <v>52.2</v>
      </c>
      <c r="J56" s="55" t="s">
        <v>25</v>
      </c>
      <c r="K56" s="21">
        <v>76000</v>
      </c>
      <c r="L56" s="56">
        <f t="shared" si="38"/>
        <v>3967200</v>
      </c>
      <c r="M56" s="23">
        <f t="shared" si="39"/>
        <v>76000</v>
      </c>
      <c r="N56" s="74"/>
      <c r="O56" s="74"/>
      <c r="P56" s="25" t="e">
        <f t="shared" ref="P56:R56" si="45">NA()</f>
        <v>#N/A</v>
      </c>
      <c r="Q56" s="25" t="e">
        <f t="shared" si="45"/>
        <v>#N/A</v>
      </c>
      <c r="R56" s="25" t="e">
        <f t="shared" si="45"/>
        <v>#N/A</v>
      </c>
      <c r="S56" s="26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</row>
    <row r="57" spans="1:39" ht="12.75" hidden="1" customHeight="1">
      <c r="A57" s="61"/>
      <c r="B57" s="71"/>
      <c r="C57" s="75">
        <v>11</v>
      </c>
      <c r="D57" s="75" t="s">
        <v>26</v>
      </c>
      <c r="E57" s="76">
        <v>3</v>
      </c>
      <c r="F57" s="76">
        <v>1</v>
      </c>
      <c r="G57" s="76">
        <v>1</v>
      </c>
      <c r="H57" s="76">
        <v>35.200000000000003</v>
      </c>
      <c r="I57" s="77">
        <v>35.299999999999997</v>
      </c>
      <c r="J57" s="78" t="s">
        <v>20</v>
      </c>
      <c r="K57" s="21">
        <v>76000</v>
      </c>
      <c r="L57" s="79">
        <f t="shared" si="38"/>
        <v>2682800</v>
      </c>
      <c r="M57" s="23">
        <f t="shared" si="39"/>
        <v>76000</v>
      </c>
      <c r="N57" s="26"/>
      <c r="O57" s="26"/>
      <c r="P57" s="25" t="e">
        <f t="shared" ref="P57:R57" si="46">NA()</f>
        <v>#N/A</v>
      </c>
      <c r="Q57" s="25" t="e">
        <f t="shared" si="46"/>
        <v>#N/A</v>
      </c>
      <c r="R57" s="25" t="e">
        <f t="shared" si="46"/>
        <v>#N/A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ht="12.75" hidden="1" customHeight="1">
      <c r="A58" s="61"/>
      <c r="B58" s="71"/>
      <c r="C58" s="16">
        <v>12</v>
      </c>
      <c r="D58" s="17" t="s">
        <v>26</v>
      </c>
      <c r="E58" s="80">
        <v>3</v>
      </c>
      <c r="F58" s="80">
        <v>1</v>
      </c>
      <c r="G58" s="80">
        <v>3</v>
      </c>
      <c r="H58" s="80">
        <v>74.400000000000006</v>
      </c>
      <c r="I58" s="19">
        <v>76</v>
      </c>
      <c r="J58" s="20" t="s">
        <v>19</v>
      </c>
      <c r="K58" s="21">
        <v>76000</v>
      </c>
      <c r="L58" s="22">
        <f t="shared" si="38"/>
        <v>5776000</v>
      </c>
      <c r="M58" s="23">
        <f t="shared" si="39"/>
        <v>76000</v>
      </c>
      <c r="N58" s="26"/>
      <c r="O58" s="26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ht="12.75" hidden="1" customHeight="1">
      <c r="A59" s="61"/>
      <c r="B59" s="71"/>
      <c r="C59" s="16">
        <v>13</v>
      </c>
      <c r="D59" s="17" t="s">
        <v>26</v>
      </c>
      <c r="E59" s="18">
        <v>1</v>
      </c>
      <c r="F59" s="18">
        <v>2</v>
      </c>
      <c r="G59" s="18">
        <v>1</v>
      </c>
      <c r="H59" s="18">
        <v>35.700000000000003</v>
      </c>
      <c r="I59" s="19">
        <v>37</v>
      </c>
      <c r="J59" s="20" t="s">
        <v>19</v>
      </c>
      <c r="K59" s="21">
        <v>76000</v>
      </c>
      <c r="L59" s="22">
        <f t="shared" si="38"/>
        <v>2812000</v>
      </c>
      <c r="M59" s="23">
        <f t="shared" si="39"/>
        <v>76000</v>
      </c>
      <c r="N59" s="26"/>
      <c r="O59" s="26"/>
      <c r="P59" s="25" t="e">
        <f t="shared" ref="P59:R59" si="47">NA()</f>
        <v>#N/A</v>
      </c>
      <c r="Q59" s="25" t="e">
        <f t="shared" si="47"/>
        <v>#N/A</v>
      </c>
      <c r="R59" s="25" t="e">
        <f t="shared" si="47"/>
        <v>#N/A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ht="12.75" hidden="1" customHeight="1">
      <c r="A60" s="61"/>
      <c r="B60" s="71"/>
      <c r="C60" s="16">
        <v>14</v>
      </c>
      <c r="D60" s="17" t="s">
        <v>26</v>
      </c>
      <c r="E60" s="18">
        <v>1</v>
      </c>
      <c r="F60" s="18">
        <v>2</v>
      </c>
      <c r="G60" s="18">
        <v>1</v>
      </c>
      <c r="H60" s="18">
        <v>38.200000000000003</v>
      </c>
      <c r="I60" s="19">
        <v>38.5</v>
      </c>
      <c r="J60" s="20" t="s">
        <v>19</v>
      </c>
      <c r="K60" s="21">
        <v>76000</v>
      </c>
      <c r="L60" s="22">
        <f t="shared" si="38"/>
        <v>2926000</v>
      </c>
      <c r="M60" s="23">
        <f t="shared" si="39"/>
        <v>76000</v>
      </c>
      <c r="N60" s="26"/>
      <c r="O60" s="26"/>
      <c r="P60" s="25" t="e">
        <f t="shared" ref="P60:R60" si="48">NA()</f>
        <v>#N/A</v>
      </c>
      <c r="Q60" s="25" t="e">
        <f t="shared" si="48"/>
        <v>#N/A</v>
      </c>
      <c r="R60" s="25" t="e">
        <f t="shared" si="48"/>
        <v>#N/A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ht="12.75" hidden="1" customHeight="1">
      <c r="A61" s="61"/>
      <c r="B61" s="71"/>
      <c r="C61" s="16">
        <v>15</v>
      </c>
      <c r="D61" s="39" t="s">
        <v>26</v>
      </c>
      <c r="E61" s="18">
        <v>1</v>
      </c>
      <c r="F61" s="18">
        <v>2</v>
      </c>
      <c r="G61" s="18">
        <v>1</v>
      </c>
      <c r="H61" s="18">
        <v>34.1</v>
      </c>
      <c r="I61" s="19">
        <v>34.6</v>
      </c>
      <c r="J61" s="48" t="s">
        <v>28</v>
      </c>
      <c r="K61" s="21">
        <v>76000</v>
      </c>
      <c r="L61" s="49">
        <f t="shared" si="38"/>
        <v>2629600</v>
      </c>
      <c r="M61" s="23">
        <f t="shared" si="39"/>
        <v>76000</v>
      </c>
      <c r="N61" s="26"/>
      <c r="O61" s="26"/>
      <c r="P61" s="25" t="e">
        <f t="shared" ref="P61:R61" si="49">NA()</f>
        <v>#N/A</v>
      </c>
      <c r="Q61" s="25" t="e">
        <f t="shared" si="49"/>
        <v>#N/A</v>
      </c>
      <c r="R61" s="25" t="e">
        <f t="shared" si="49"/>
        <v>#N/A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ht="12.75" customHeight="1">
      <c r="A62" s="61"/>
      <c r="B62" s="71"/>
      <c r="C62" s="16">
        <v>16</v>
      </c>
      <c r="D62" s="17" t="s">
        <v>26</v>
      </c>
      <c r="E62" s="18">
        <v>1</v>
      </c>
      <c r="F62" s="18">
        <v>2</v>
      </c>
      <c r="G62" s="18">
        <v>2</v>
      </c>
      <c r="H62" s="18">
        <v>58.9</v>
      </c>
      <c r="I62" s="19">
        <v>59.6</v>
      </c>
      <c r="J62" s="20" t="s">
        <v>19</v>
      </c>
      <c r="K62" s="50">
        <v>67900</v>
      </c>
      <c r="L62" s="22">
        <f t="shared" si="38"/>
        <v>4046840</v>
      </c>
      <c r="M62" s="23">
        <f t="shared" si="39"/>
        <v>67900</v>
      </c>
      <c r="N62" s="26" t="s">
        <v>23</v>
      </c>
      <c r="O62" s="26"/>
      <c r="P62" s="25" t="e">
        <f t="shared" ref="P62:R62" si="50">NA()</f>
        <v>#N/A</v>
      </c>
      <c r="Q62" s="25" t="e">
        <f t="shared" si="50"/>
        <v>#N/A</v>
      </c>
      <c r="R62" s="25" t="e">
        <f t="shared" si="50"/>
        <v>#N/A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ht="12.75" hidden="1" customHeight="1">
      <c r="A63" s="61"/>
      <c r="B63" s="71"/>
      <c r="C63" s="16">
        <v>17</v>
      </c>
      <c r="D63" s="17" t="s">
        <v>26</v>
      </c>
      <c r="E63" s="18">
        <v>2</v>
      </c>
      <c r="F63" s="18">
        <v>2</v>
      </c>
      <c r="G63" s="18">
        <v>1</v>
      </c>
      <c r="H63" s="18">
        <v>35.700000000000003</v>
      </c>
      <c r="I63" s="19">
        <v>36.700000000000003</v>
      </c>
      <c r="J63" s="20" t="s">
        <v>19</v>
      </c>
      <c r="K63" s="21">
        <v>76000</v>
      </c>
      <c r="L63" s="72">
        <v>3082800</v>
      </c>
      <c r="M63" s="23"/>
      <c r="N63" s="26"/>
      <c r="O63" s="26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12.75" hidden="1" customHeight="1">
      <c r="A64" s="61"/>
      <c r="B64" s="71"/>
      <c r="C64" s="16">
        <v>18</v>
      </c>
      <c r="D64" s="17" t="s">
        <v>26</v>
      </c>
      <c r="E64" s="18">
        <v>2</v>
      </c>
      <c r="F64" s="18">
        <v>2</v>
      </c>
      <c r="G64" s="18">
        <v>1</v>
      </c>
      <c r="H64" s="18">
        <v>38.299999999999997</v>
      </c>
      <c r="I64" s="19">
        <v>38.700000000000003</v>
      </c>
      <c r="J64" s="20" t="s">
        <v>19</v>
      </c>
      <c r="K64" s="21">
        <v>76000</v>
      </c>
      <c r="L64" s="22">
        <f t="shared" ref="L64:L74" si="51">ROUND(I64*K64, 2)</f>
        <v>2941200</v>
      </c>
      <c r="M64" s="23">
        <f t="shared" ref="M64:M74" si="52">L64/I64</f>
        <v>76000</v>
      </c>
      <c r="N64" s="26"/>
      <c r="O64" s="26"/>
      <c r="P64" s="25" t="e">
        <f t="shared" ref="P64:R64" si="53">NA()</f>
        <v>#N/A</v>
      </c>
      <c r="Q64" s="25" t="e">
        <f t="shared" si="53"/>
        <v>#N/A</v>
      </c>
      <c r="R64" s="25" t="e">
        <f t="shared" si="53"/>
        <v>#N/A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ht="12.75" hidden="1" customHeight="1">
      <c r="A65" s="61"/>
      <c r="B65" s="71"/>
      <c r="C65" s="16">
        <v>19</v>
      </c>
      <c r="D65" s="17" t="s">
        <v>26</v>
      </c>
      <c r="E65" s="18">
        <v>2</v>
      </c>
      <c r="F65" s="18">
        <v>2</v>
      </c>
      <c r="G65" s="18">
        <v>1</v>
      </c>
      <c r="H65" s="18">
        <v>34.1</v>
      </c>
      <c r="I65" s="19">
        <v>34.700000000000003</v>
      </c>
      <c r="J65" s="20" t="s">
        <v>19</v>
      </c>
      <c r="K65" s="21">
        <v>76000</v>
      </c>
      <c r="L65" s="22">
        <f t="shared" si="51"/>
        <v>2637200</v>
      </c>
      <c r="M65" s="23">
        <f t="shared" si="52"/>
        <v>76000</v>
      </c>
      <c r="N65" s="26"/>
      <c r="O65" s="26"/>
      <c r="P65" s="25" t="e">
        <f t="shared" ref="P65:R65" si="54">NA()</f>
        <v>#N/A</v>
      </c>
      <c r="Q65" s="25" t="e">
        <f t="shared" si="54"/>
        <v>#N/A</v>
      </c>
      <c r="R65" s="25" t="e">
        <f t="shared" si="54"/>
        <v>#N/A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ht="12.75" hidden="1" customHeight="1">
      <c r="A66" s="61"/>
      <c r="B66" s="71"/>
      <c r="C66" s="39">
        <v>20</v>
      </c>
      <c r="D66" s="17" t="s">
        <v>26</v>
      </c>
      <c r="E66" s="18">
        <v>2</v>
      </c>
      <c r="F66" s="18">
        <v>2</v>
      </c>
      <c r="G66" s="18">
        <v>2</v>
      </c>
      <c r="H66" s="34">
        <v>58.9</v>
      </c>
      <c r="I66" s="19">
        <v>59.7</v>
      </c>
      <c r="J66" s="20" t="s">
        <v>17</v>
      </c>
      <c r="K66" s="21">
        <v>76000</v>
      </c>
      <c r="L66" s="22">
        <f t="shared" si="51"/>
        <v>4537200</v>
      </c>
      <c r="M66" s="23">
        <f t="shared" si="52"/>
        <v>76000</v>
      </c>
      <c r="N66" s="61"/>
      <c r="O66" s="61"/>
      <c r="P66" s="25" t="e">
        <f t="shared" ref="P66:R66" si="55">NA()</f>
        <v>#N/A</v>
      </c>
      <c r="Q66" s="25" t="e">
        <f t="shared" si="55"/>
        <v>#N/A</v>
      </c>
      <c r="R66" s="25" t="e">
        <f t="shared" si="55"/>
        <v>#N/A</v>
      </c>
      <c r="S66" s="26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</row>
    <row r="67" spans="1:39" ht="12.75" hidden="1" customHeight="1">
      <c r="A67" s="61"/>
      <c r="B67" s="71"/>
      <c r="C67" s="16">
        <v>21</v>
      </c>
      <c r="D67" s="17" t="s">
        <v>26</v>
      </c>
      <c r="E67" s="18">
        <v>3</v>
      </c>
      <c r="F67" s="18">
        <v>2</v>
      </c>
      <c r="G67" s="18">
        <v>1</v>
      </c>
      <c r="H67" s="18">
        <v>35.700000000000003</v>
      </c>
      <c r="I67" s="19">
        <v>36.799999999999997</v>
      </c>
      <c r="J67" s="20" t="s">
        <v>20</v>
      </c>
      <c r="K67" s="21">
        <v>76000</v>
      </c>
      <c r="L67" s="22">
        <f t="shared" si="51"/>
        <v>2796800</v>
      </c>
      <c r="M67" s="23">
        <f t="shared" si="52"/>
        <v>76000</v>
      </c>
      <c r="N67" s="26"/>
      <c r="O67" s="26"/>
      <c r="P67" s="25" t="e">
        <f t="shared" ref="P67:R67" si="56">NA()</f>
        <v>#N/A</v>
      </c>
      <c r="Q67" s="25" t="e">
        <f t="shared" si="56"/>
        <v>#N/A</v>
      </c>
      <c r="R67" s="25" t="e">
        <f t="shared" si="56"/>
        <v>#N/A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2.75" hidden="1" customHeight="1">
      <c r="A68" s="61"/>
      <c r="B68" s="71"/>
      <c r="C68" s="16">
        <v>22</v>
      </c>
      <c r="D68" s="39" t="s">
        <v>26</v>
      </c>
      <c r="E68" s="18">
        <v>3</v>
      </c>
      <c r="F68" s="18">
        <v>2</v>
      </c>
      <c r="G68" s="18">
        <v>1</v>
      </c>
      <c r="H68" s="18">
        <v>38.299999999999997</v>
      </c>
      <c r="I68" s="19">
        <v>38.700000000000003</v>
      </c>
      <c r="J68" s="48" t="s">
        <v>17</v>
      </c>
      <c r="K68" s="21">
        <v>76000</v>
      </c>
      <c r="L68" s="49">
        <f t="shared" si="51"/>
        <v>2941200</v>
      </c>
      <c r="M68" s="23">
        <f t="shared" si="52"/>
        <v>76000</v>
      </c>
      <c r="N68" s="26"/>
      <c r="O68" s="26"/>
      <c r="P68" s="25" t="e">
        <f t="shared" ref="P68:R68" si="57">NA()</f>
        <v>#N/A</v>
      </c>
      <c r="Q68" s="25" t="e">
        <f t="shared" si="57"/>
        <v>#N/A</v>
      </c>
      <c r="R68" s="25" t="e">
        <f t="shared" si="57"/>
        <v>#N/A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ht="13.5" hidden="1" customHeight="1">
      <c r="A69" s="61"/>
      <c r="B69" s="71"/>
      <c r="C69" s="16">
        <v>23</v>
      </c>
      <c r="D69" s="39" t="s">
        <v>26</v>
      </c>
      <c r="E69" s="18">
        <v>3</v>
      </c>
      <c r="F69" s="18">
        <v>2</v>
      </c>
      <c r="G69" s="18">
        <v>1</v>
      </c>
      <c r="H69" s="18">
        <v>34.1</v>
      </c>
      <c r="I69" s="19">
        <v>34.9</v>
      </c>
      <c r="J69" s="48" t="s">
        <v>17</v>
      </c>
      <c r="K69" s="21">
        <v>76000</v>
      </c>
      <c r="L69" s="49">
        <f t="shared" si="51"/>
        <v>2652400</v>
      </c>
      <c r="M69" s="23">
        <f t="shared" si="52"/>
        <v>76000</v>
      </c>
      <c r="N69" s="26"/>
      <c r="O69" s="26"/>
      <c r="P69" s="25" t="e">
        <f t="shared" ref="P69:R69" si="58">NA()</f>
        <v>#N/A</v>
      </c>
      <c r="Q69" s="25" t="e">
        <f t="shared" si="58"/>
        <v>#N/A</v>
      </c>
      <c r="R69" s="25" t="e">
        <f t="shared" si="58"/>
        <v>#N/A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ht="12.75" hidden="1" customHeight="1">
      <c r="A70" s="61"/>
      <c r="B70" s="71"/>
      <c r="C70" s="39">
        <v>24</v>
      </c>
      <c r="D70" s="39" t="s">
        <v>29</v>
      </c>
      <c r="E70" s="18">
        <v>3</v>
      </c>
      <c r="F70" s="18">
        <v>2</v>
      </c>
      <c r="G70" s="18">
        <v>2</v>
      </c>
      <c r="H70" s="34">
        <v>58.9</v>
      </c>
      <c r="I70" s="19">
        <v>59.9</v>
      </c>
      <c r="J70" s="48" t="s">
        <v>17</v>
      </c>
      <c r="K70" s="21">
        <v>76000</v>
      </c>
      <c r="L70" s="49">
        <f t="shared" si="51"/>
        <v>4552400</v>
      </c>
      <c r="M70" s="23">
        <f t="shared" si="52"/>
        <v>76000</v>
      </c>
      <c r="N70" s="61"/>
      <c r="O70" s="61"/>
      <c r="P70" s="25" t="e">
        <f t="shared" ref="P70:R70" si="59">NA()</f>
        <v>#N/A</v>
      </c>
      <c r="Q70" s="25" t="e">
        <f t="shared" si="59"/>
        <v>#N/A</v>
      </c>
      <c r="R70" s="25" t="e">
        <f t="shared" si="59"/>
        <v>#N/A</v>
      </c>
      <c r="S70" s="26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</row>
    <row r="71" spans="1:39" ht="12.75" customHeight="1">
      <c r="A71" s="61"/>
      <c r="B71" s="71"/>
      <c r="C71" s="39">
        <v>24</v>
      </c>
      <c r="D71" s="17" t="s">
        <v>26</v>
      </c>
      <c r="E71" s="18">
        <v>3</v>
      </c>
      <c r="F71" s="18">
        <v>2</v>
      </c>
      <c r="G71" s="18">
        <v>2</v>
      </c>
      <c r="H71" s="18">
        <v>58.9</v>
      </c>
      <c r="I71" s="19">
        <v>59.9</v>
      </c>
      <c r="J71" s="20" t="s">
        <v>19</v>
      </c>
      <c r="K71" s="50">
        <v>70000</v>
      </c>
      <c r="L71" s="22">
        <f t="shared" si="51"/>
        <v>4193000</v>
      </c>
      <c r="M71" s="23">
        <f t="shared" si="52"/>
        <v>70000</v>
      </c>
      <c r="N71" s="61" t="s">
        <v>23</v>
      </c>
      <c r="O71" s="61"/>
      <c r="P71" s="25"/>
      <c r="Q71" s="25"/>
      <c r="R71" s="25"/>
      <c r="S71" s="26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</row>
    <row r="72" spans="1:39" ht="12.75" customHeight="1">
      <c r="A72" s="61"/>
      <c r="B72" s="71"/>
      <c r="C72" s="16">
        <v>25</v>
      </c>
      <c r="D72" s="17" t="s">
        <v>26</v>
      </c>
      <c r="E72" s="18">
        <v>1</v>
      </c>
      <c r="F72" s="18">
        <v>3</v>
      </c>
      <c r="G72" s="18">
        <v>2</v>
      </c>
      <c r="H72" s="18">
        <v>59.1</v>
      </c>
      <c r="I72" s="19">
        <v>59.3</v>
      </c>
      <c r="J72" s="20" t="s">
        <v>19</v>
      </c>
      <c r="K72" s="50">
        <v>67900</v>
      </c>
      <c r="L72" s="22">
        <f t="shared" si="51"/>
        <v>4026470</v>
      </c>
      <c r="M72" s="23">
        <f t="shared" si="52"/>
        <v>67900</v>
      </c>
      <c r="N72" s="26" t="s">
        <v>23</v>
      </c>
      <c r="O72" s="26"/>
      <c r="P72" s="25" t="e">
        <f t="shared" ref="P72:R72" si="60">NA()</f>
        <v>#N/A</v>
      </c>
      <c r="Q72" s="25" t="e">
        <f t="shared" si="60"/>
        <v>#N/A</v>
      </c>
      <c r="R72" s="25" t="e">
        <f t="shared" si="60"/>
        <v>#N/A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ht="12.75" hidden="1" customHeight="1">
      <c r="A73" s="61"/>
      <c r="B73" s="71"/>
      <c r="C73" s="39">
        <v>26</v>
      </c>
      <c r="D73" s="39" t="s">
        <v>26</v>
      </c>
      <c r="E73" s="18">
        <v>1</v>
      </c>
      <c r="F73" s="18">
        <v>3</v>
      </c>
      <c r="G73" s="18">
        <v>1</v>
      </c>
      <c r="H73" s="18">
        <v>34.1</v>
      </c>
      <c r="I73" s="19">
        <v>34.700000000000003</v>
      </c>
      <c r="J73" s="48" t="s">
        <v>28</v>
      </c>
      <c r="K73" s="21">
        <v>74000</v>
      </c>
      <c r="L73" s="49">
        <f t="shared" si="51"/>
        <v>2567800</v>
      </c>
      <c r="M73" s="81">
        <f t="shared" si="52"/>
        <v>74000</v>
      </c>
      <c r="N73" s="61"/>
      <c r="O73" s="61"/>
      <c r="P73" s="25" t="e">
        <f t="shared" ref="P73:R73" si="61">NA()</f>
        <v>#N/A</v>
      </c>
      <c r="Q73" s="25" t="e">
        <f t="shared" si="61"/>
        <v>#N/A</v>
      </c>
      <c r="R73" s="25" t="e">
        <f t="shared" si="61"/>
        <v>#N/A</v>
      </c>
      <c r="S73" s="26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</row>
    <row r="74" spans="1:39" ht="12.75" hidden="1" customHeight="1">
      <c r="A74" s="61"/>
      <c r="B74" s="71"/>
      <c r="C74" s="16">
        <v>27</v>
      </c>
      <c r="D74" s="17" t="s">
        <v>26</v>
      </c>
      <c r="E74" s="18">
        <v>1</v>
      </c>
      <c r="F74" s="18">
        <v>3</v>
      </c>
      <c r="G74" s="18">
        <v>1</v>
      </c>
      <c r="H74" s="18">
        <v>38.200000000000003</v>
      </c>
      <c r="I74" s="19">
        <v>38.700000000000003</v>
      </c>
      <c r="J74" s="20" t="s">
        <v>19</v>
      </c>
      <c r="K74" s="21">
        <v>74000</v>
      </c>
      <c r="L74" s="22">
        <f t="shared" si="51"/>
        <v>2863800</v>
      </c>
      <c r="M74" s="23">
        <f t="shared" si="52"/>
        <v>74000</v>
      </c>
      <c r="N74" s="26"/>
      <c r="O74" s="26"/>
      <c r="P74" s="25" t="e">
        <f t="shared" ref="P74:R74" si="62">NA()</f>
        <v>#N/A</v>
      </c>
      <c r="Q74" s="25" t="e">
        <f t="shared" si="62"/>
        <v>#N/A</v>
      </c>
      <c r="R74" s="25" t="e">
        <f t="shared" si="62"/>
        <v>#N/A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2.75" hidden="1" customHeight="1">
      <c r="A75" s="74"/>
      <c r="B75" s="74"/>
      <c r="C75" s="52">
        <v>28</v>
      </c>
      <c r="D75" s="53">
        <v>2</v>
      </c>
      <c r="E75" s="53">
        <v>1</v>
      </c>
      <c r="F75" s="53">
        <v>3</v>
      </c>
      <c r="G75" s="53">
        <v>1</v>
      </c>
      <c r="H75" s="53"/>
      <c r="I75" s="54">
        <v>34.9</v>
      </c>
      <c r="J75" s="55" t="s">
        <v>25</v>
      </c>
      <c r="K75" s="21">
        <v>74000</v>
      </c>
      <c r="L75" s="82"/>
      <c r="M75" s="83">
        <v>47000</v>
      </c>
      <c r="N75" s="26"/>
      <c r="O75" s="26"/>
      <c r="P75" s="25" t="e">
        <f t="shared" ref="P75:R75" si="63">NA()</f>
        <v>#N/A</v>
      </c>
      <c r="Q75" s="25" t="e">
        <f t="shared" si="63"/>
        <v>#N/A</v>
      </c>
      <c r="R75" s="25" t="e">
        <f t="shared" si="63"/>
        <v>#N/A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ht="12.75" hidden="1" customHeight="1">
      <c r="A76" s="61"/>
      <c r="B76" s="71"/>
      <c r="C76" s="16">
        <v>29</v>
      </c>
      <c r="D76" s="17" t="s">
        <v>26</v>
      </c>
      <c r="E76" s="18">
        <v>2</v>
      </c>
      <c r="F76" s="18">
        <v>3</v>
      </c>
      <c r="G76" s="18">
        <v>2</v>
      </c>
      <c r="H76" s="18">
        <v>58.9</v>
      </c>
      <c r="I76" s="19">
        <v>59.6</v>
      </c>
      <c r="J76" s="20" t="s">
        <v>17</v>
      </c>
      <c r="K76" s="50">
        <v>72000</v>
      </c>
      <c r="L76" s="22">
        <f t="shared" ref="L76:L83" si="64">ROUND(I76*K76, 2)</f>
        <v>4291200</v>
      </c>
      <c r="M76" s="23">
        <f t="shared" ref="M76:M83" si="65">L76/I76</f>
        <v>72000</v>
      </c>
      <c r="N76" s="26" t="s">
        <v>23</v>
      </c>
      <c r="O76" s="26"/>
      <c r="P76" s="25" t="e">
        <f t="shared" ref="P76:R76" si="66">NA()</f>
        <v>#N/A</v>
      </c>
      <c r="Q76" s="25" t="e">
        <f t="shared" si="66"/>
        <v>#N/A</v>
      </c>
      <c r="R76" s="25" t="e">
        <f t="shared" si="66"/>
        <v>#N/A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ht="12.75" hidden="1" customHeight="1">
      <c r="A77" s="61"/>
      <c r="B77" s="71"/>
      <c r="C77" s="16">
        <v>30</v>
      </c>
      <c r="D77" s="17" t="s">
        <v>26</v>
      </c>
      <c r="E77" s="18">
        <v>2</v>
      </c>
      <c r="F77" s="18">
        <v>3</v>
      </c>
      <c r="G77" s="18">
        <v>1</v>
      </c>
      <c r="H77" s="18">
        <v>34.1</v>
      </c>
      <c r="I77" s="19">
        <v>34.5</v>
      </c>
      <c r="J77" s="20" t="s">
        <v>17</v>
      </c>
      <c r="K77" s="21">
        <v>74000</v>
      </c>
      <c r="L77" s="22">
        <f t="shared" si="64"/>
        <v>2553000</v>
      </c>
      <c r="M77" s="23">
        <f t="shared" si="65"/>
        <v>74000</v>
      </c>
      <c r="N77" s="26"/>
      <c r="O77" s="26"/>
      <c r="P77" s="25" t="e">
        <f t="shared" ref="P77:R77" si="67">NA()</f>
        <v>#N/A</v>
      </c>
      <c r="Q77" s="25" t="e">
        <f t="shared" si="67"/>
        <v>#N/A</v>
      </c>
      <c r="R77" s="25" t="e">
        <f t="shared" si="67"/>
        <v>#N/A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ht="12.75" hidden="1" customHeight="1">
      <c r="A78" s="61"/>
      <c r="B78" s="71"/>
      <c r="C78" s="16">
        <v>31</v>
      </c>
      <c r="D78" s="17" t="s">
        <v>26</v>
      </c>
      <c r="E78" s="18">
        <v>2</v>
      </c>
      <c r="F78" s="18">
        <v>3</v>
      </c>
      <c r="G78" s="18">
        <v>1</v>
      </c>
      <c r="H78" s="18">
        <v>38.299999999999997</v>
      </c>
      <c r="I78" s="19">
        <v>38.700000000000003</v>
      </c>
      <c r="J78" s="20" t="s">
        <v>19</v>
      </c>
      <c r="K78" s="21">
        <v>74000</v>
      </c>
      <c r="L78" s="22">
        <f t="shared" si="64"/>
        <v>2863800</v>
      </c>
      <c r="M78" s="23">
        <f t="shared" si="65"/>
        <v>74000</v>
      </c>
      <c r="N78" s="26"/>
      <c r="O78" s="26"/>
      <c r="P78" s="25" t="e">
        <f t="shared" ref="P78:R78" si="68">NA()</f>
        <v>#N/A</v>
      </c>
      <c r="Q78" s="25" t="e">
        <f t="shared" si="68"/>
        <v>#N/A</v>
      </c>
      <c r="R78" s="25" t="e">
        <f t="shared" si="68"/>
        <v>#N/A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ht="12.75" hidden="1" customHeight="1">
      <c r="A79" s="61"/>
      <c r="B79" s="71"/>
      <c r="C79" s="57">
        <v>32</v>
      </c>
      <c r="D79" s="57" t="s">
        <v>26</v>
      </c>
      <c r="E79" s="58">
        <v>2</v>
      </c>
      <c r="F79" s="58">
        <v>3</v>
      </c>
      <c r="G79" s="58">
        <v>1</v>
      </c>
      <c r="H79" s="58">
        <v>35.700000000000003</v>
      </c>
      <c r="I79" s="59">
        <v>36.5</v>
      </c>
      <c r="J79" s="30" t="s">
        <v>17</v>
      </c>
      <c r="K79" s="21">
        <v>74000</v>
      </c>
      <c r="L79" s="32">
        <f t="shared" si="64"/>
        <v>2701000</v>
      </c>
      <c r="M79" s="23">
        <f t="shared" si="65"/>
        <v>74000</v>
      </c>
      <c r="N79" s="26"/>
      <c r="O79" s="26"/>
      <c r="P79" s="25" t="e">
        <f t="shared" ref="P79:R79" si="69">NA()</f>
        <v>#N/A</v>
      </c>
      <c r="Q79" s="25" t="e">
        <f t="shared" si="69"/>
        <v>#N/A</v>
      </c>
      <c r="R79" s="25" t="e">
        <f t="shared" si="69"/>
        <v>#N/A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ht="12.75" hidden="1" customHeight="1">
      <c r="A80" s="67"/>
      <c r="B80" s="67"/>
      <c r="C80" s="42">
        <v>33</v>
      </c>
      <c r="D80" s="43">
        <v>2</v>
      </c>
      <c r="E80" s="43">
        <v>3</v>
      </c>
      <c r="F80" s="43">
        <v>3</v>
      </c>
      <c r="G80" s="43">
        <v>2</v>
      </c>
      <c r="H80" s="43">
        <v>58.9</v>
      </c>
      <c r="I80" s="44">
        <v>59.5</v>
      </c>
      <c r="J80" s="45" t="s">
        <v>22</v>
      </c>
      <c r="K80" s="21">
        <v>74000</v>
      </c>
      <c r="L80" s="47">
        <f t="shared" si="64"/>
        <v>4403000</v>
      </c>
      <c r="M80" s="23">
        <f t="shared" si="65"/>
        <v>74000</v>
      </c>
      <c r="N80" s="67"/>
      <c r="O80" s="67"/>
      <c r="P80" s="25" t="e">
        <f t="shared" ref="P80:R80" si="70">NA()</f>
        <v>#N/A</v>
      </c>
      <c r="Q80" s="25" t="e">
        <f t="shared" si="70"/>
        <v>#N/A</v>
      </c>
      <c r="R80" s="25" t="e">
        <f t="shared" si="70"/>
        <v>#N/A</v>
      </c>
      <c r="S80" s="26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</row>
    <row r="81" spans="1:39" ht="12.75" hidden="1" customHeight="1">
      <c r="A81" s="61"/>
      <c r="B81" s="71"/>
      <c r="C81" s="16">
        <v>34</v>
      </c>
      <c r="D81" s="39" t="s">
        <v>30</v>
      </c>
      <c r="E81" s="18">
        <v>3</v>
      </c>
      <c r="F81" s="18">
        <v>3</v>
      </c>
      <c r="G81" s="18">
        <v>1</v>
      </c>
      <c r="H81" s="18">
        <v>34.1</v>
      </c>
      <c r="I81" s="19">
        <v>34.700000000000003</v>
      </c>
      <c r="J81" s="30" t="s">
        <v>17</v>
      </c>
      <c r="K81" s="21">
        <v>74000</v>
      </c>
      <c r="L81" s="32">
        <f t="shared" si="64"/>
        <v>2567800</v>
      </c>
      <c r="M81" s="23">
        <f t="shared" si="65"/>
        <v>74000</v>
      </c>
      <c r="N81" s="26"/>
      <c r="O81" s="26"/>
      <c r="P81" s="25" t="e">
        <f t="shared" ref="P81:R81" si="71">NA()</f>
        <v>#N/A</v>
      </c>
      <c r="Q81" s="25" t="e">
        <f t="shared" si="71"/>
        <v>#N/A</v>
      </c>
      <c r="R81" s="25" t="e">
        <f t="shared" si="71"/>
        <v>#N/A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ht="12.75" hidden="1" customHeight="1">
      <c r="A82" s="61"/>
      <c r="B82" s="71"/>
      <c r="C82" s="16">
        <v>35</v>
      </c>
      <c r="D82" s="17" t="s">
        <v>26</v>
      </c>
      <c r="E82" s="18">
        <v>3</v>
      </c>
      <c r="F82" s="18">
        <v>3</v>
      </c>
      <c r="G82" s="18">
        <v>1</v>
      </c>
      <c r="H82" s="18">
        <v>38.299999999999997</v>
      </c>
      <c r="I82" s="19">
        <v>38.700000000000003</v>
      </c>
      <c r="J82" s="20" t="s">
        <v>19</v>
      </c>
      <c r="K82" s="21">
        <v>74000</v>
      </c>
      <c r="L82" s="22">
        <f t="shared" si="64"/>
        <v>2863800</v>
      </c>
      <c r="M82" s="23">
        <f t="shared" si="65"/>
        <v>74000</v>
      </c>
      <c r="N82" s="26"/>
      <c r="O82" s="26"/>
      <c r="P82" s="25" t="e">
        <f t="shared" ref="P82:R82" si="72">NA()</f>
        <v>#N/A</v>
      </c>
      <c r="Q82" s="25" t="e">
        <f t="shared" si="72"/>
        <v>#N/A</v>
      </c>
      <c r="R82" s="25" t="e">
        <f t="shared" si="72"/>
        <v>#N/A</v>
      </c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12.75" hidden="1" customHeight="1">
      <c r="A83" s="61"/>
      <c r="B83" s="71"/>
      <c r="C83" s="16">
        <v>36</v>
      </c>
      <c r="D83" s="39" t="s">
        <v>26</v>
      </c>
      <c r="E83" s="18">
        <v>3</v>
      </c>
      <c r="F83" s="18">
        <v>3</v>
      </c>
      <c r="G83" s="18">
        <v>1</v>
      </c>
      <c r="H83" s="18">
        <v>35.700000000000003</v>
      </c>
      <c r="I83" s="19">
        <v>36.5</v>
      </c>
      <c r="J83" s="48" t="s">
        <v>17</v>
      </c>
      <c r="K83" s="21">
        <v>74000</v>
      </c>
      <c r="L83" s="49">
        <f t="shared" si="64"/>
        <v>2701000</v>
      </c>
      <c r="M83" s="23">
        <f t="shared" si="65"/>
        <v>74000</v>
      </c>
      <c r="N83" s="26"/>
      <c r="O83" s="26"/>
      <c r="P83" s="25"/>
      <c r="Q83" s="25"/>
      <c r="R83" s="2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ht="12.75" hidden="1" customHeight="1">
      <c r="A84" s="61"/>
      <c r="B84" s="71"/>
      <c r="C84" s="63" t="s">
        <v>0</v>
      </c>
      <c r="D84" s="63" t="s">
        <v>1</v>
      </c>
      <c r="E84" s="63" t="s">
        <v>2</v>
      </c>
      <c r="F84" s="64" t="s">
        <v>3</v>
      </c>
      <c r="G84" s="63" t="s">
        <v>4</v>
      </c>
      <c r="H84" s="64" t="s">
        <v>5</v>
      </c>
      <c r="I84" s="64" t="s">
        <v>6</v>
      </c>
      <c r="J84" s="63" t="s">
        <v>7</v>
      </c>
      <c r="K84" s="21">
        <v>74000</v>
      </c>
      <c r="L84" s="63" t="s">
        <v>9</v>
      </c>
      <c r="M84" s="23"/>
      <c r="N84" s="26"/>
      <c r="O84" s="26"/>
      <c r="P84" s="25"/>
      <c r="Q84" s="25"/>
      <c r="R84" s="2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ht="46.5" hidden="1" customHeight="1">
      <c r="A85" s="61"/>
      <c r="B85" s="71"/>
      <c r="C85" s="63"/>
      <c r="D85" s="63"/>
      <c r="E85" s="63"/>
      <c r="F85" s="65"/>
      <c r="G85" s="63"/>
      <c r="H85" s="65"/>
      <c r="I85" s="65"/>
      <c r="J85" s="66"/>
      <c r="K85" s="21">
        <v>74000</v>
      </c>
      <c r="L85" s="63"/>
      <c r="M85" s="81" t="e">
        <f>L85/I85</f>
        <v>#DIV/0!</v>
      </c>
      <c r="N85" s="61"/>
      <c r="O85" s="61"/>
      <c r="P85" s="25" t="e">
        <f t="shared" ref="P85:R85" si="73">NA()</f>
        <v>#N/A</v>
      </c>
      <c r="Q85" s="25" t="e">
        <f t="shared" si="73"/>
        <v>#N/A</v>
      </c>
      <c r="R85" s="25" t="e">
        <f t="shared" si="73"/>
        <v>#N/A</v>
      </c>
      <c r="S85" s="26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</row>
    <row r="86" spans="1:39" ht="15.75" hidden="1" customHeight="1">
      <c r="A86" s="61"/>
      <c r="B86" s="71"/>
      <c r="C86" s="84">
        <v>1</v>
      </c>
      <c r="D86" s="84" t="s">
        <v>31</v>
      </c>
      <c r="E86" s="85">
        <v>1</v>
      </c>
      <c r="F86" s="86">
        <v>1</v>
      </c>
      <c r="G86" s="85">
        <v>1</v>
      </c>
      <c r="H86" s="87">
        <v>35.700000000000003</v>
      </c>
      <c r="I86" s="86">
        <v>36.6</v>
      </c>
      <c r="J86" s="88" t="s">
        <v>17</v>
      </c>
      <c r="K86" s="21">
        <v>74000</v>
      </c>
      <c r="L86" s="89">
        <v>2064240</v>
      </c>
      <c r="M86" s="81"/>
      <c r="N86" s="61"/>
      <c r="O86" s="61"/>
      <c r="P86" s="25"/>
      <c r="Q86" s="25"/>
      <c r="R86" s="25"/>
      <c r="S86" s="26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</row>
    <row r="87" spans="1:39" ht="12.75" hidden="1" customHeight="1">
      <c r="A87" s="61"/>
      <c r="B87" s="71"/>
      <c r="C87" s="16">
        <v>2</v>
      </c>
      <c r="D87" s="17" t="s">
        <v>31</v>
      </c>
      <c r="E87" s="18">
        <v>1</v>
      </c>
      <c r="F87" s="18">
        <v>1</v>
      </c>
      <c r="G87" s="18">
        <v>1</v>
      </c>
      <c r="H87" s="18">
        <v>38.200000000000003</v>
      </c>
      <c r="I87" s="19">
        <v>37.9</v>
      </c>
      <c r="J87" s="20" t="s">
        <v>19</v>
      </c>
      <c r="K87" s="21">
        <v>74000</v>
      </c>
      <c r="L87" s="22">
        <f t="shared" ref="L87:L105" si="74">ROUND(I87*K87, 2)</f>
        <v>2804600</v>
      </c>
      <c r="M87" s="90">
        <f t="shared" ref="M87:M105" si="75">L87/I87</f>
        <v>74000</v>
      </c>
      <c r="N87" s="26"/>
      <c r="O87" s="26"/>
      <c r="P87" s="25" t="e">
        <f t="shared" ref="P87:R87" si="76">NA()</f>
        <v>#N/A</v>
      </c>
      <c r="Q87" s="25" t="e">
        <f t="shared" si="76"/>
        <v>#N/A</v>
      </c>
      <c r="R87" s="25" t="e">
        <f t="shared" si="76"/>
        <v>#N/A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ht="12.75" hidden="1" customHeight="1">
      <c r="A88" s="61"/>
      <c r="B88" s="71"/>
      <c r="C88" s="16">
        <v>3</v>
      </c>
      <c r="D88" s="39" t="s">
        <v>31</v>
      </c>
      <c r="E88" s="18">
        <v>1</v>
      </c>
      <c r="F88" s="18">
        <v>1</v>
      </c>
      <c r="G88" s="18">
        <v>1</v>
      </c>
      <c r="H88" s="18">
        <v>34.1</v>
      </c>
      <c r="I88" s="19">
        <v>34.4</v>
      </c>
      <c r="J88" s="48" t="s">
        <v>17</v>
      </c>
      <c r="K88" s="21">
        <v>74000</v>
      </c>
      <c r="L88" s="49">
        <f t="shared" si="74"/>
        <v>2545600</v>
      </c>
      <c r="M88" s="90">
        <f t="shared" si="75"/>
        <v>74000</v>
      </c>
      <c r="N88" s="26"/>
      <c r="O88" s="26"/>
      <c r="P88" s="25" t="e">
        <f t="shared" ref="P88:R88" si="77">NA()</f>
        <v>#N/A</v>
      </c>
      <c r="Q88" s="25" t="e">
        <f t="shared" si="77"/>
        <v>#N/A</v>
      </c>
      <c r="R88" s="25" t="e">
        <f t="shared" si="77"/>
        <v>#N/A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ht="12.75" customHeight="1">
      <c r="A89" s="61"/>
      <c r="B89" s="71"/>
      <c r="C89" s="16">
        <v>4</v>
      </c>
      <c r="D89" s="17" t="s">
        <v>31</v>
      </c>
      <c r="E89" s="18">
        <v>1</v>
      </c>
      <c r="F89" s="18">
        <v>1</v>
      </c>
      <c r="G89" s="18">
        <v>2</v>
      </c>
      <c r="H89" s="18">
        <v>58.9</v>
      </c>
      <c r="I89" s="19">
        <v>59.4</v>
      </c>
      <c r="J89" s="20" t="s">
        <v>19</v>
      </c>
      <c r="K89" s="50">
        <v>67900</v>
      </c>
      <c r="L89" s="22">
        <f t="shared" si="74"/>
        <v>4033260</v>
      </c>
      <c r="M89" s="90">
        <f t="shared" si="75"/>
        <v>67900</v>
      </c>
      <c r="N89" s="26" t="s">
        <v>23</v>
      </c>
      <c r="O89" s="26"/>
      <c r="P89" s="25" t="e">
        <f t="shared" ref="P89:R89" si="78">NA()</f>
        <v>#N/A</v>
      </c>
      <c r="Q89" s="25" t="e">
        <f t="shared" si="78"/>
        <v>#N/A</v>
      </c>
      <c r="R89" s="25" t="e">
        <f t="shared" si="78"/>
        <v>#N/A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ht="12.75" hidden="1" customHeight="1">
      <c r="A90" s="61"/>
      <c r="B90" s="71"/>
      <c r="C90" s="16">
        <v>5</v>
      </c>
      <c r="D90" s="17" t="s">
        <v>31</v>
      </c>
      <c r="E90" s="18">
        <v>2</v>
      </c>
      <c r="F90" s="18">
        <v>1</v>
      </c>
      <c r="G90" s="18">
        <v>1</v>
      </c>
      <c r="H90" s="18">
        <v>35.700000000000003</v>
      </c>
      <c r="I90" s="19">
        <v>36.200000000000003</v>
      </c>
      <c r="J90" s="20" t="s">
        <v>17</v>
      </c>
      <c r="K90" s="21">
        <v>74000</v>
      </c>
      <c r="L90" s="22">
        <f t="shared" si="74"/>
        <v>2678800</v>
      </c>
      <c r="M90" s="90">
        <f t="shared" si="75"/>
        <v>74000</v>
      </c>
      <c r="N90" s="26"/>
      <c r="O90" s="26"/>
      <c r="P90" s="25" t="e">
        <f t="shared" ref="P90:R90" si="79">NA()</f>
        <v>#N/A</v>
      </c>
      <c r="Q90" s="25" t="e">
        <f t="shared" si="79"/>
        <v>#N/A</v>
      </c>
      <c r="R90" s="25" t="e">
        <f t="shared" si="79"/>
        <v>#N/A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1:39" ht="12.75" hidden="1" customHeight="1">
      <c r="A91" s="61"/>
      <c r="B91" s="71"/>
      <c r="C91" s="16">
        <v>6</v>
      </c>
      <c r="D91" s="17" t="s">
        <v>31</v>
      </c>
      <c r="E91" s="18">
        <v>2</v>
      </c>
      <c r="F91" s="18">
        <v>1</v>
      </c>
      <c r="G91" s="18">
        <v>1</v>
      </c>
      <c r="H91" s="18">
        <v>38.299999999999997</v>
      </c>
      <c r="I91" s="19">
        <v>38.200000000000003</v>
      </c>
      <c r="J91" s="20" t="s">
        <v>19</v>
      </c>
      <c r="K91" s="21">
        <v>74000</v>
      </c>
      <c r="L91" s="22">
        <f t="shared" si="74"/>
        <v>2826800</v>
      </c>
      <c r="M91" s="90">
        <f t="shared" si="75"/>
        <v>74000</v>
      </c>
      <c r="N91" s="26"/>
      <c r="O91" s="26"/>
      <c r="P91" s="25" t="e">
        <f t="shared" ref="P91:R91" si="80">NA()</f>
        <v>#N/A</v>
      </c>
      <c r="Q91" s="25" t="e">
        <f t="shared" si="80"/>
        <v>#N/A</v>
      </c>
      <c r="R91" s="25" t="e">
        <f t="shared" si="80"/>
        <v>#N/A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ht="12.75" hidden="1" customHeight="1">
      <c r="A92" s="61"/>
      <c r="B92" s="71"/>
      <c r="C92" s="16">
        <v>7</v>
      </c>
      <c r="D92" s="17" t="s">
        <v>31</v>
      </c>
      <c r="E92" s="18">
        <v>2</v>
      </c>
      <c r="F92" s="18">
        <v>1</v>
      </c>
      <c r="G92" s="18">
        <v>1</v>
      </c>
      <c r="H92" s="18">
        <v>34.1</v>
      </c>
      <c r="I92" s="19">
        <v>34.299999999999997</v>
      </c>
      <c r="J92" s="20" t="s">
        <v>19</v>
      </c>
      <c r="K92" s="21">
        <v>74000</v>
      </c>
      <c r="L92" s="22">
        <f t="shared" si="74"/>
        <v>2538200</v>
      </c>
      <c r="M92" s="90">
        <f t="shared" si="75"/>
        <v>74000</v>
      </c>
      <c r="N92" s="26"/>
      <c r="O92" s="26"/>
      <c r="P92" s="25" t="e">
        <f t="shared" ref="P92:R92" si="81">NA()</f>
        <v>#N/A</v>
      </c>
      <c r="Q92" s="25" t="e">
        <f t="shared" si="81"/>
        <v>#N/A</v>
      </c>
      <c r="R92" s="25" t="e">
        <f t="shared" si="81"/>
        <v>#N/A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ht="12.75" customHeight="1">
      <c r="A93" s="61"/>
      <c r="B93" s="71"/>
      <c r="C93" s="16">
        <v>8</v>
      </c>
      <c r="D93" s="17" t="s">
        <v>31</v>
      </c>
      <c r="E93" s="18">
        <v>2</v>
      </c>
      <c r="F93" s="18">
        <v>1</v>
      </c>
      <c r="G93" s="18">
        <v>2</v>
      </c>
      <c r="H93" s="18">
        <v>58.9</v>
      </c>
      <c r="I93" s="19">
        <v>59</v>
      </c>
      <c r="J93" s="20" t="s">
        <v>19</v>
      </c>
      <c r="K93" s="50">
        <v>72000</v>
      </c>
      <c r="L93" s="22">
        <f t="shared" si="74"/>
        <v>4248000</v>
      </c>
      <c r="M93" s="90">
        <f t="shared" si="75"/>
        <v>72000</v>
      </c>
      <c r="N93" s="26" t="s">
        <v>23</v>
      </c>
      <c r="O93" s="26"/>
      <c r="P93" s="25" t="e">
        <f t="shared" ref="P93:R93" si="82">NA()</f>
        <v>#N/A</v>
      </c>
      <c r="Q93" s="25" t="e">
        <f t="shared" si="82"/>
        <v>#N/A</v>
      </c>
      <c r="R93" s="25" t="e">
        <f t="shared" si="82"/>
        <v>#N/A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ht="12.75" hidden="1" customHeight="1">
      <c r="A94" s="61"/>
      <c r="B94" s="71"/>
      <c r="C94" s="16">
        <v>9</v>
      </c>
      <c r="D94" s="39" t="s">
        <v>31</v>
      </c>
      <c r="E94" s="18">
        <v>3</v>
      </c>
      <c r="F94" s="18">
        <v>1</v>
      </c>
      <c r="G94" s="18">
        <v>1</v>
      </c>
      <c r="H94" s="18">
        <v>35.700000000000003</v>
      </c>
      <c r="I94" s="19">
        <v>36.4</v>
      </c>
      <c r="J94" s="48" t="s">
        <v>17</v>
      </c>
      <c r="K94" s="21">
        <v>74000</v>
      </c>
      <c r="L94" s="49">
        <f t="shared" si="74"/>
        <v>2693600</v>
      </c>
      <c r="M94" s="90">
        <f t="shared" si="75"/>
        <v>74000</v>
      </c>
      <c r="N94" s="26"/>
      <c r="O94" s="26"/>
      <c r="P94" s="25" t="e">
        <f t="shared" ref="P94:R94" si="83">NA()</f>
        <v>#N/A</v>
      </c>
      <c r="Q94" s="25" t="e">
        <f t="shared" si="83"/>
        <v>#N/A</v>
      </c>
      <c r="R94" s="25" t="e">
        <f t="shared" si="83"/>
        <v>#N/A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ht="12.75" hidden="1" customHeight="1">
      <c r="A95" s="61"/>
      <c r="B95" s="71"/>
      <c r="C95" s="16">
        <v>10</v>
      </c>
      <c r="D95" s="17" t="s">
        <v>31</v>
      </c>
      <c r="E95" s="18">
        <v>3</v>
      </c>
      <c r="F95" s="18">
        <v>1</v>
      </c>
      <c r="G95" s="18">
        <v>1</v>
      </c>
      <c r="H95" s="18">
        <v>38.299999999999997</v>
      </c>
      <c r="I95" s="19">
        <v>38.299999999999997</v>
      </c>
      <c r="J95" s="20" t="s">
        <v>19</v>
      </c>
      <c r="K95" s="21">
        <v>74000</v>
      </c>
      <c r="L95" s="22">
        <f t="shared" si="74"/>
        <v>2834200</v>
      </c>
      <c r="M95" s="90">
        <f t="shared" si="75"/>
        <v>74000</v>
      </c>
      <c r="N95" s="26"/>
      <c r="O95" s="26"/>
      <c r="P95" s="25" t="e">
        <f t="shared" ref="P95:R95" si="84">NA()</f>
        <v>#N/A</v>
      </c>
      <c r="Q95" s="25" t="e">
        <f t="shared" si="84"/>
        <v>#N/A</v>
      </c>
      <c r="R95" s="25" t="e">
        <f t="shared" si="84"/>
        <v>#N/A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</row>
    <row r="96" spans="1:39" ht="12.75" hidden="1" customHeight="1">
      <c r="A96" s="61"/>
      <c r="B96" s="71"/>
      <c r="C96" s="16">
        <v>11</v>
      </c>
      <c r="D96" s="39" t="s">
        <v>31</v>
      </c>
      <c r="E96" s="18">
        <v>3</v>
      </c>
      <c r="F96" s="18">
        <v>1</v>
      </c>
      <c r="G96" s="18">
        <v>1</v>
      </c>
      <c r="H96" s="18">
        <v>34.1</v>
      </c>
      <c r="I96" s="19">
        <v>34.6</v>
      </c>
      <c r="J96" s="48" t="s">
        <v>20</v>
      </c>
      <c r="K96" s="21">
        <v>74000</v>
      </c>
      <c r="L96" s="49">
        <f t="shared" si="74"/>
        <v>2560400</v>
      </c>
      <c r="M96" s="90">
        <f t="shared" si="75"/>
        <v>74000</v>
      </c>
      <c r="N96" s="26"/>
      <c r="O96" s="26"/>
      <c r="P96" s="25" t="e">
        <f t="shared" ref="P96:R96" si="85">NA()</f>
        <v>#N/A</v>
      </c>
      <c r="Q96" s="25" t="e">
        <f t="shared" si="85"/>
        <v>#N/A</v>
      </c>
      <c r="R96" s="25" t="e">
        <f t="shared" si="85"/>
        <v>#N/A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1:39" ht="12.75" hidden="1" customHeight="1">
      <c r="A97" s="61"/>
      <c r="B97" s="71"/>
      <c r="C97" s="16">
        <v>12</v>
      </c>
      <c r="D97" s="17" t="s">
        <v>31</v>
      </c>
      <c r="E97" s="18">
        <v>3</v>
      </c>
      <c r="F97" s="18">
        <v>1</v>
      </c>
      <c r="G97" s="18">
        <v>2</v>
      </c>
      <c r="H97" s="18">
        <v>58.9</v>
      </c>
      <c r="I97" s="19">
        <v>58.9</v>
      </c>
      <c r="J97" s="20" t="s">
        <v>17</v>
      </c>
      <c r="K97" s="21">
        <v>74000</v>
      </c>
      <c r="L97" s="22">
        <f t="shared" si="74"/>
        <v>4358600</v>
      </c>
      <c r="M97" s="90">
        <f t="shared" si="75"/>
        <v>74000</v>
      </c>
      <c r="N97" s="26"/>
      <c r="O97" s="26"/>
      <c r="P97" s="25" t="e">
        <f t="shared" ref="P97:R97" si="86">NA()</f>
        <v>#N/A</v>
      </c>
      <c r="Q97" s="25" t="e">
        <f t="shared" si="86"/>
        <v>#N/A</v>
      </c>
      <c r="R97" s="25" t="e">
        <f t="shared" si="86"/>
        <v>#N/A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12.75" hidden="1" customHeight="1">
      <c r="A98" s="61"/>
      <c r="B98" s="71"/>
      <c r="C98" s="16">
        <v>13</v>
      </c>
      <c r="D98" s="17" t="s">
        <v>31</v>
      </c>
      <c r="E98" s="18">
        <v>1</v>
      </c>
      <c r="F98" s="18">
        <v>2</v>
      </c>
      <c r="G98" s="18">
        <v>2</v>
      </c>
      <c r="H98" s="18">
        <v>59.1</v>
      </c>
      <c r="I98" s="19">
        <v>58.9</v>
      </c>
      <c r="J98" s="20" t="s">
        <v>20</v>
      </c>
      <c r="K98" s="21">
        <v>74000</v>
      </c>
      <c r="L98" s="22">
        <f t="shared" si="74"/>
        <v>4358600</v>
      </c>
      <c r="M98" s="90">
        <f t="shared" si="75"/>
        <v>74000</v>
      </c>
      <c r="N98" s="26"/>
      <c r="O98" s="26"/>
      <c r="P98" s="25" t="e">
        <f t="shared" ref="P98:R98" si="87">NA()</f>
        <v>#N/A</v>
      </c>
      <c r="Q98" s="25" t="e">
        <f t="shared" si="87"/>
        <v>#N/A</v>
      </c>
      <c r="R98" s="25" t="e">
        <f t="shared" si="87"/>
        <v>#N/A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ht="12.75" hidden="1" customHeight="1">
      <c r="A99" s="61"/>
      <c r="B99" s="71"/>
      <c r="C99" s="16">
        <v>14</v>
      </c>
      <c r="D99" s="39" t="s">
        <v>31</v>
      </c>
      <c r="E99" s="18">
        <v>1</v>
      </c>
      <c r="F99" s="18">
        <v>2</v>
      </c>
      <c r="G99" s="18">
        <v>1</v>
      </c>
      <c r="H99" s="18">
        <v>34.1</v>
      </c>
      <c r="I99" s="19">
        <v>34.299999999999997</v>
      </c>
      <c r="J99" s="48" t="s">
        <v>28</v>
      </c>
      <c r="K99" s="21">
        <v>74000</v>
      </c>
      <c r="L99" s="49">
        <f t="shared" si="74"/>
        <v>2538200</v>
      </c>
      <c r="M99" s="90">
        <f t="shared" si="75"/>
        <v>74000</v>
      </c>
      <c r="N99" s="26"/>
      <c r="O99" s="26"/>
      <c r="P99" s="25" t="e">
        <f t="shared" ref="P99:R99" si="88">NA()</f>
        <v>#N/A</v>
      </c>
      <c r="Q99" s="25" t="e">
        <f t="shared" si="88"/>
        <v>#N/A</v>
      </c>
      <c r="R99" s="25" t="e">
        <f t="shared" si="88"/>
        <v>#N/A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1:39" ht="12.75" hidden="1" customHeight="1">
      <c r="A100" s="61"/>
      <c r="B100" s="71"/>
      <c r="C100" s="16">
        <v>15</v>
      </c>
      <c r="D100" s="17" t="s">
        <v>31</v>
      </c>
      <c r="E100" s="18">
        <v>1</v>
      </c>
      <c r="F100" s="18">
        <v>2</v>
      </c>
      <c r="G100" s="18">
        <v>1</v>
      </c>
      <c r="H100" s="18">
        <v>38.200000000000003</v>
      </c>
      <c r="I100" s="19">
        <v>38.1</v>
      </c>
      <c r="J100" s="20" t="s">
        <v>19</v>
      </c>
      <c r="K100" s="21">
        <v>74000</v>
      </c>
      <c r="L100" s="22">
        <f t="shared" si="74"/>
        <v>2819400</v>
      </c>
      <c r="M100" s="90">
        <f t="shared" si="75"/>
        <v>74000</v>
      </c>
      <c r="N100" s="26"/>
      <c r="O100" s="26"/>
      <c r="P100" s="25" t="e">
        <f t="shared" ref="P100:R100" si="89">NA()</f>
        <v>#N/A</v>
      </c>
      <c r="Q100" s="25" t="e">
        <f t="shared" si="89"/>
        <v>#N/A</v>
      </c>
      <c r="R100" s="25" t="e">
        <f t="shared" si="89"/>
        <v>#N/A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  <row r="101" spans="1:39" ht="12.75" hidden="1" customHeight="1">
      <c r="A101" s="61"/>
      <c r="B101" s="71"/>
      <c r="C101" s="16">
        <v>16</v>
      </c>
      <c r="D101" s="17" t="s">
        <v>31</v>
      </c>
      <c r="E101" s="18">
        <v>1</v>
      </c>
      <c r="F101" s="18">
        <v>2</v>
      </c>
      <c r="G101" s="18">
        <v>1</v>
      </c>
      <c r="H101" s="18">
        <v>35.700000000000003</v>
      </c>
      <c r="I101" s="19">
        <v>36.299999999999997</v>
      </c>
      <c r="J101" s="20" t="s">
        <v>19</v>
      </c>
      <c r="K101" s="21">
        <v>74000</v>
      </c>
      <c r="L101" s="22">
        <f t="shared" si="74"/>
        <v>2686200</v>
      </c>
      <c r="M101" s="90">
        <f t="shared" si="75"/>
        <v>74000</v>
      </c>
      <c r="N101" s="26"/>
      <c r="O101" s="26"/>
      <c r="P101" s="25" t="e">
        <f t="shared" ref="P101:R101" si="90">NA()</f>
        <v>#N/A</v>
      </c>
      <c r="Q101" s="25" t="e">
        <f t="shared" si="90"/>
        <v>#N/A</v>
      </c>
      <c r="R101" s="25" t="e">
        <f t="shared" si="90"/>
        <v>#N/A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1:39" ht="12.75" customHeight="1">
      <c r="A102" s="61"/>
      <c r="B102" s="71"/>
      <c r="C102" s="16">
        <v>17</v>
      </c>
      <c r="D102" s="17" t="s">
        <v>31</v>
      </c>
      <c r="E102" s="18">
        <v>2</v>
      </c>
      <c r="F102" s="18">
        <v>2</v>
      </c>
      <c r="G102" s="18">
        <v>2</v>
      </c>
      <c r="H102" s="18">
        <v>58.9</v>
      </c>
      <c r="I102" s="19">
        <v>58.9</v>
      </c>
      <c r="J102" s="20" t="s">
        <v>19</v>
      </c>
      <c r="K102" s="50">
        <v>72000</v>
      </c>
      <c r="L102" s="22">
        <f t="shared" si="74"/>
        <v>4240800</v>
      </c>
      <c r="M102" s="90">
        <f t="shared" si="75"/>
        <v>72000</v>
      </c>
      <c r="N102" s="26" t="s">
        <v>23</v>
      </c>
      <c r="O102" s="26"/>
      <c r="P102" s="25" t="e">
        <f t="shared" ref="P102:R102" si="91">NA()</f>
        <v>#N/A</v>
      </c>
      <c r="Q102" s="25" t="e">
        <f t="shared" si="91"/>
        <v>#N/A</v>
      </c>
      <c r="R102" s="25" t="e">
        <f t="shared" si="91"/>
        <v>#N/A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</row>
    <row r="103" spans="1:39" ht="12.75" hidden="1" customHeight="1">
      <c r="A103" s="61"/>
      <c r="B103" s="71"/>
      <c r="C103" s="16">
        <v>18</v>
      </c>
      <c r="D103" s="17" t="s">
        <v>31</v>
      </c>
      <c r="E103" s="18">
        <v>2</v>
      </c>
      <c r="F103" s="18">
        <v>2</v>
      </c>
      <c r="G103" s="18">
        <v>1</v>
      </c>
      <c r="H103" s="18">
        <v>34.1</v>
      </c>
      <c r="I103" s="19">
        <v>34.200000000000003</v>
      </c>
      <c r="J103" s="20" t="s">
        <v>19</v>
      </c>
      <c r="K103" s="21">
        <v>74000</v>
      </c>
      <c r="L103" s="22">
        <f t="shared" si="74"/>
        <v>2530800</v>
      </c>
      <c r="M103" s="90">
        <f t="shared" si="75"/>
        <v>74000</v>
      </c>
      <c r="N103" s="26"/>
      <c r="O103" s="26"/>
      <c r="P103" s="25" t="e">
        <f t="shared" ref="P103:R103" si="92">NA()</f>
        <v>#N/A</v>
      </c>
      <c r="Q103" s="25" t="e">
        <f t="shared" si="92"/>
        <v>#N/A</v>
      </c>
      <c r="R103" s="25" t="e">
        <f t="shared" si="92"/>
        <v>#N/A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1:39" ht="12.75" hidden="1" customHeight="1">
      <c r="A104" s="61"/>
      <c r="B104" s="71"/>
      <c r="C104" s="16">
        <v>19</v>
      </c>
      <c r="D104" s="17" t="s">
        <v>31</v>
      </c>
      <c r="E104" s="18">
        <v>2</v>
      </c>
      <c r="F104" s="18">
        <v>2</v>
      </c>
      <c r="G104" s="18">
        <v>1</v>
      </c>
      <c r="H104" s="18">
        <v>38.299999999999997</v>
      </c>
      <c r="I104" s="19">
        <v>38.200000000000003</v>
      </c>
      <c r="J104" s="20" t="s">
        <v>19</v>
      </c>
      <c r="K104" s="21">
        <v>74000</v>
      </c>
      <c r="L104" s="22">
        <f t="shared" si="74"/>
        <v>2826800</v>
      </c>
      <c r="M104" s="90">
        <f t="shared" si="75"/>
        <v>74000</v>
      </c>
      <c r="N104" s="26"/>
      <c r="O104" s="26"/>
      <c r="P104" s="25" t="e">
        <f t="shared" ref="P104:R104" si="93">NA()</f>
        <v>#N/A</v>
      </c>
      <c r="Q104" s="25" t="e">
        <f t="shared" si="93"/>
        <v>#N/A</v>
      </c>
      <c r="R104" s="25" t="e">
        <f t="shared" si="93"/>
        <v>#N/A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1:39" ht="12.75" hidden="1" customHeight="1">
      <c r="A105" s="61"/>
      <c r="B105" s="71"/>
      <c r="C105" s="16">
        <v>20</v>
      </c>
      <c r="D105" s="39" t="s">
        <v>31</v>
      </c>
      <c r="E105" s="18">
        <v>2</v>
      </c>
      <c r="F105" s="18">
        <v>2</v>
      </c>
      <c r="G105" s="18">
        <v>1</v>
      </c>
      <c r="H105" s="18">
        <v>35.700000000000003</v>
      </c>
      <c r="I105" s="19">
        <v>36.299999999999997</v>
      </c>
      <c r="J105" s="48" t="s">
        <v>17</v>
      </c>
      <c r="K105" s="21">
        <v>74000</v>
      </c>
      <c r="L105" s="49">
        <f t="shared" si="74"/>
        <v>2686200</v>
      </c>
      <c r="M105" s="90">
        <f t="shared" si="75"/>
        <v>74000</v>
      </c>
      <c r="N105" s="26"/>
      <c r="O105" s="26"/>
      <c r="P105" s="25" t="e">
        <f t="shared" ref="P105:R105" si="94">NA()</f>
        <v>#N/A</v>
      </c>
      <c r="Q105" s="25" t="e">
        <f t="shared" si="94"/>
        <v>#N/A</v>
      </c>
      <c r="R105" s="25" t="e">
        <f t="shared" si="94"/>
        <v>#N/A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1:39" ht="12.75" hidden="1" customHeight="1">
      <c r="A106" s="61"/>
      <c r="B106" s="71"/>
      <c r="C106" s="16">
        <v>20</v>
      </c>
      <c r="D106" s="17" t="s">
        <v>31</v>
      </c>
      <c r="E106" s="18">
        <v>2</v>
      </c>
      <c r="F106" s="18">
        <v>2</v>
      </c>
      <c r="G106" s="18">
        <v>1</v>
      </c>
      <c r="H106" s="18">
        <v>35.700000000000003</v>
      </c>
      <c r="I106" s="19" t="s">
        <v>32</v>
      </c>
      <c r="J106" s="20" t="s">
        <v>19</v>
      </c>
      <c r="K106" s="21">
        <v>74000</v>
      </c>
      <c r="L106" s="72">
        <v>3049200</v>
      </c>
      <c r="M106" s="90"/>
      <c r="N106" s="26"/>
      <c r="O106" s="26"/>
      <c r="P106" s="25"/>
      <c r="Q106" s="25"/>
      <c r="R106" s="25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1:39" ht="12.75" hidden="1" customHeight="1">
      <c r="A107" s="61"/>
      <c r="B107" s="71"/>
      <c r="C107" s="16">
        <v>21</v>
      </c>
      <c r="D107" s="17" t="s">
        <v>31</v>
      </c>
      <c r="E107" s="18">
        <v>3</v>
      </c>
      <c r="F107" s="18">
        <v>2</v>
      </c>
      <c r="G107" s="18">
        <v>2</v>
      </c>
      <c r="H107" s="18">
        <v>58.9</v>
      </c>
      <c r="I107" s="19">
        <v>58.8</v>
      </c>
      <c r="J107" s="20" t="s">
        <v>17</v>
      </c>
      <c r="K107" s="21">
        <v>74000</v>
      </c>
      <c r="L107" s="22">
        <f t="shared" ref="L107:L134" si="95">ROUND(I107*K107, 2)</f>
        <v>4351200</v>
      </c>
      <c r="M107" s="90">
        <f t="shared" ref="M107:M134" si="96">L107/I107</f>
        <v>74000</v>
      </c>
      <c r="N107" s="26"/>
      <c r="O107" s="26"/>
      <c r="P107" s="25" t="e">
        <f t="shared" ref="P107:R107" si="97">NA()</f>
        <v>#N/A</v>
      </c>
      <c r="Q107" s="25" t="e">
        <f t="shared" si="97"/>
        <v>#N/A</v>
      </c>
      <c r="R107" s="25" t="e">
        <f t="shared" si="97"/>
        <v>#N/A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1:39" ht="12.75" hidden="1" customHeight="1">
      <c r="A108" s="61"/>
      <c r="B108" s="71"/>
      <c r="C108" s="16">
        <v>22</v>
      </c>
      <c r="D108" s="39" t="s">
        <v>31</v>
      </c>
      <c r="E108" s="18">
        <v>3</v>
      </c>
      <c r="F108" s="18">
        <v>2</v>
      </c>
      <c r="G108" s="18">
        <v>1</v>
      </c>
      <c r="H108" s="18">
        <v>34.1</v>
      </c>
      <c r="I108" s="19">
        <v>34.299999999999997</v>
      </c>
      <c r="J108" s="30" t="s">
        <v>17</v>
      </c>
      <c r="K108" s="21">
        <v>74000</v>
      </c>
      <c r="L108" s="32">
        <f t="shared" si="95"/>
        <v>2538200</v>
      </c>
      <c r="M108" s="90">
        <f t="shared" si="96"/>
        <v>74000</v>
      </c>
      <c r="N108" s="26"/>
      <c r="O108" s="26"/>
      <c r="P108" s="25" t="e">
        <f t="shared" ref="P108:R108" si="98">NA()</f>
        <v>#N/A</v>
      </c>
      <c r="Q108" s="25" t="e">
        <f t="shared" si="98"/>
        <v>#N/A</v>
      </c>
      <c r="R108" s="25" t="e">
        <f t="shared" si="98"/>
        <v>#N/A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2.75" hidden="1" customHeight="1">
      <c r="A109" s="61"/>
      <c r="B109" s="71"/>
      <c r="C109" s="16">
        <v>23</v>
      </c>
      <c r="D109" s="17" t="s">
        <v>31</v>
      </c>
      <c r="E109" s="18">
        <v>3</v>
      </c>
      <c r="F109" s="18">
        <v>2</v>
      </c>
      <c r="G109" s="18">
        <v>1</v>
      </c>
      <c r="H109" s="18">
        <v>38.299999999999997</v>
      </c>
      <c r="I109" s="19">
        <v>37.9</v>
      </c>
      <c r="J109" s="20" t="s">
        <v>17</v>
      </c>
      <c r="K109" s="21">
        <v>74000</v>
      </c>
      <c r="L109" s="22">
        <f t="shared" si="95"/>
        <v>2804600</v>
      </c>
      <c r="M109" s="90">
        <f t="shared" si="96"/>
        <v>74000</v>
      </c>
      <c r="N109" s="26"/>
      <c r="O109" s="26"/>
      <c r="P109" s="25" t="e">
        <f t="shared" ref="P109:R109" si="99">NA()</f>
        <v>#N/A</v>
      </c>
      <c r="Q109" s="25" t="e">
        <f t="shared" si="99"/>
        <v>#N/A</v>
      </c>
      <c r="R109" s="25" t="e">
        <f t="shared" si="99"/>
        <v>#N/A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2.75" hidden="1" customHeight="1">
      <c r="A110" s="61"/>
      <c r="B110" s="71"/>
      <c r="C110" s="16">
        <v>24</v>
      </c>
      <c r="D110" s="39" t="s">
        <v>31</v>
      </c>
      <c r="E110" s="18">
        <v>3</v>
      </c>
      <c r="F110" s="18">
        <v>2</v>
      </c>
      <c r="G110" s="18">
        <v>1</v>
      </c>
      <c r="H110" s="18">
        <v>35.700000000000003</v>
      </c>
      <c r="I110" s="19">
        <v>36.200000000000003</v>
      </c>
      <c r="J110" s="48" t="s">
        <v>17</v>
      </c>
      <c r="K110" s="21">
        <v>74000</v>
      </c>
      <c r="L110" s="49">
        <f t="shared" si="95"/>
        <v>2678800</v>
      </c>
      <c r="M110" s="90">
        <f t="shared" si="96"/>
        <v>74000</v>
      </c>
      <c r="N110" s="26"/>
      <c r="O110" s="26"/>
      <c r="P110" s="25" t="e">
        <f t="shared" ref="P110:R110" si="100">NA()</f>
        <v>#N/A</v>
      </c>
      <c r="Q110" s="25" t="e">
        <f t="shared" si="100"/>
        <v>#N/A</v>
      </c>
      <c r="R110" s="25" t="e">
        <f t="shared" si="100"/>
        <v>#N/A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1:39" ht="12.75" hidden="1" customHeight="1">
      <c r="A111" s="61"/>
      <c r="B111" s="71"/>
      <c r="C111" s="16">
        <v>25</v>
      </c>
      <c r="D111" s="17" t="s">
        <v>31</v>
      </c>
      <c r="E111" s="18">
        <v>1</v>
      </c>
      <c r="F111" s="18">
        <v>3</v>
      </c>
      <c r="G111" s="18">
        <v>1</v>
      </c>
      <c r="H111" s="18">
        <v>35.700000000000003</v>
      </c>
      <c r="I111" s="19">
        <v>36.299999999999997</v>
      </c>
      <c r="J111" s="20" t="s">
        <v>19</v>
      </c>
      <c r="K111" s="21">
        <v>74000</v>
      </c>
      <c r="L111" s="22">
        <f t="shared" si="95"/>
        <v>2686200</v>
      </c>
      <c r="M111" s="90">
        <f t="shared" si="96"/>
        <v>74000</v>
      </c>
      <c r="N111" s="26"/>
      <c r="O111" s="26"/>
      <c r="P111" s="25" t="e">
        <f t="shared" ref="P111:R111" si="101">NA()</f>
        <v>#N/A</v>
      </c>
      <c r="Q111" s="25" t="e">
        <f t="shared" si="101"/>
        <v>#N/A</v>
      </c>
      <c r="R111" s="25" t="e">
        <f t="shared" si="101"/>
        <v>#N/A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1:39" ht="12.75" hidden="1" customHeight="1">
      <c r="A112" s="61"/>
      <c r="B112" s="71"/>
      <c r="C112" s="16">
        <v>26</v>
      </c>
      <c r="D112" s="17" t="s">
        <v>31</v>
      </c>
      <c r="E112" s="18">
        <v>1</v>
      </c>
      <c r="F112" s="18">
        <v>3</v>
      </c>
      <c r="G112" s="18">
        <v>1</v>
      </c>
      <c r="H112" s="18">
        <v>38.200000000000003</v>
      </c>
      <c r="I112" s="19">
        <v>38.200000000000003</v>
      </c>
      <c r="J112" s="20" t="s">
        <v>19</v>
      </c>
      <c r="K112" s="21">
        <v>74000</v>
      </c>
      <c r="L112" s="22">
        <f t="shared" si="95"/>
        <v>2826800</v>
      </c>
      <c r="M112" s="90">
        <f t="shared" si="96"/>
        <v>74000</v>
      </c>
      <c r="N112" s="26"/>
      <c r="O112" s="26"/>
      <c r="P112" s="25" t="e">
        <f t="shared" ref="P112:R112" si="102">NA()</f>
        <v>#N/A</v>
      </c>
      <c r="Q112" s="25" t="e">
        <f t="shared" si="102"/>
        <v>#N/A</v>
      </c>
      <c r="R112" s="25" t="e">
        <f t="shared" si="102"/>
        <v>#N/A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1:39" ht="12.75" hidden="1" customHeight="1">
      <c r="A113" s="61"/>
      <c r="B113" s="71"/>
      <c r="C113" s="16">
        <v>27</v>
      </c>
      <c r="D113" s="39" t="s">
        <v>31</v>
      </c>
      <c r="E113" s="18">
        <v>1</v>
      </c>
      <c r="F113" s="18">
        <v>3</v>
      </c>
      <c r="G113" s="18">
        <v>1</v>
      </c>
      <c r="H113" s="18">
        <v>34.1</v>
      </c>
      <c r="I113" s="19">
        <v>34.4</v>
      </c>
      <c r="J113" s="48" t="s">
        <v>17</v>
      </c>
      <c r="K113" s="21">
        <v>74000</v>
      </c>
      <c r="L113" s="49">
        <f t="shared" si="95"/>
        <v>2545600</v>
      </c>
      <c r="M113" s="90">
        <f t="shared" si="96"/>
        <v>74000</v>
      </c>
      <c r="N113" s="26"/>
      <c r="O113" s="26"/>
      <c r="P113" s="25" t="e">
        <f t="shared" ref="P113:R113" si="103">NA()</f>
        <v>#N/A</v>
      </c>
      <c r="Q113" s="25" t="e">
        <f t="shared" si="103"/>
        <v>#N/A</v>
      </c>
      <c r="R113" s="25" t="e">
        <f t="shared" si="103"/>
        <v>#N/A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</row>
    <row r="114" spans="1:39" ht="12.75" hidden="1" customHeight="1">
      <c r="A114" s="61"/>
      <c r="B114" s="71"/>
      <c r="C114" s="16">
        <v>28</v>
      </c>
      <c r="D114" s="17" t="s">
        <v>31</v>
      </c>
      <c r="E114" s="18">
        <v>1</v>
      </c>
      <c r="F114" s="18">
        <v>3</v>
      </c>
      <c r="G114" s="18">
        <v>2</v>
      </c>
      <c r="H114" s="18">
        <v>58.9</v>
      </c>
      <c r="I114" s="19">
        <v>58.9</v>
      </c>
      <c r="J114" s="20" t="s">
        <v>20</v>
      </c>
      <c r="K114" s="21">
        <v>74000</v>
      </c>
      <c r="L114" s="22">
        <f t="shared" si="95"/>
        <v>4358600</v>
      </c>
      <c r="M114" s="90">
        <f t="shared" si="96"/>
        <v>74000</v>
      </c>
      <c r="N114" s="26"/>
      <c r="O114" s="26"/>
      <c r="P114" s="25" t="e">
        <f t="shared" ref="P114:R114" si="104">NA()</f>
        <v>#N/A</v>
      </c>
      <c r="Q114" s="25" t="e">
        <f t="shared" si="104"/>
        <v>#N/A</v>
      </c>
      <c r="R114" s="25" t="e">
        <f t="shared" si="104"/>
        <v>#N/A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1:39" ht="12.75" hidden="1" customHeight="1">
      <c r="A115" s="61"/>
      <c r="B115" s="71"/>
      <c r="C115" s="16">
        <v>29</v>
      </c>
      <c r="D115" s="17" t="s">
        <v>31</v>
      </c>
      <c r="E115" s="18">
        <v>2</v>
      </c>
      <c r="F115" s="18">
        <v>3</v>
      </c>
      <c r="G115" s="18">
        <v>1</v>
      </c>
      <c r="H115" s="18">
        <v>35.700000000000003</v>
      </c>
      <c r="I115" s="19">
        <v>36.299999999999997</v>
      </c>
      <c r="J115" s="20" t="s">
        <v>19</v>
      </c>
      <c r="K115" s="21">
        <v>74000</v>
      </c>
      <c r="L115" s="22">
        <f t="shared" si="95"/>
        <v>2686200</v>
      </c>
      <c r="M115" s="90">
        <f t="shared" si="96"/>
        <v>74000</v>
      </c>
      <c r="N115" s="26"/>
      <c r="O115" s="26"/>
      <c r="P115" s="25" t="e">
        <f t="shared" ref="P115:R115" si="105">NA()</f>
        <v>#N/A</v>
      </c>
      <c r="Q115" s="25" t="e">
        <f t="shared" si="105"/>
        <v>#N/A</v>
      </c>
      <c r="R115" s="25" t="e">
        <f t="shared" si="105"/>
        <v>#N/A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</row>
    <row r="116" spans="1:39" ht="12.75" hidden="1" customHeight="1">
      <c r="A116" s="61"/>
      <c r="B116" s="71"/>
      <c r="C116" s="16">
        <v>30</v>
      </c>
      <c r="D116" s="39" t="s">
        <v>31</v>
      </c>
      <c r="E116" s="18">
        <v>2</v>
      </c>
      <c r="F116" s="18">
        <v>3</v>
      </c>
      <c r="G116" s="18">
        <v>1</v>
      </c>
      <c r="H116" s="18">
        <v>38.299999999999997</v>
      </c>
      <c r="I116" s="19">
        <v>38.1</v>
      </c>
      <c r="J116" s="48" t="s">
        <v>17</v>
      </c>
      <c r="K116" s="21">
        <v>74000</v>
      </c>
      <c r="L116" s="49">
        <f t="shared" si="95"/>
        <v>2819400</v>
      </c>
      <c r="M116" s="90">
        <f t="shared" si="96"/>
        <v>74000</v>
      </c>
      <c r="N116" s="26"/>
      <c r="O116" s="26"/>
      <c r="P116" s="25" t="e">
        <f t="shared" ref="P116:R116" si="106">NA()</f>
        <v>#N/A</v>
      </c>
      <c r="Q116" s="25" t="e">
        <f t="shared" si="106"/>
        <v>#N/A</v>
      </c>
      <c r="R116" s="25" t="e">
        <f t="shared" si="106"/>
        <v>#N/A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</row>
    <row r="117" spans="1:39" ht="12.75" hidden="1" customHeight="1">
      <c r="A117" s="61"/>
      <c r="B117" s="71"/>
      <c r="C117" s="16">
        <v>31</v>
      </c>
      <c r="D117" s="17" t="s">
        <v>31</v>
      </c>
      <c r="E117" s="18">
        <v>2</v>
      </c>
      <c r="F117" s="18">
        <v>3</v>
      </c>
      <c r="G117" s="18">
        <v>1</v>
      </c>
      <c r="H117" s="18">
        <v>34.1</v>
      </c>
      <c r="I117" s="19">
        <v>34.4</v>
      </c>
      <c r="J117" s="20" t="s">
        <v>19</v>
      </c>
      <c r="K117" s="21">
        <v>74000</v>
      </c>
      <c r="L117" s="22">
        <f t="shared" si="95"/>
        <v>2545600</v>
      </c>
      <c r="M117" s="90">
        <f t="shared" si="96"/>
        <v>74000</v>
      </c>
      <c r="N117" s="26"/>
      <c r="O117" s="26"/>
      <c r="P117" s="25" t="e">
        <f t="shared" ref="P117:R117" si="107">NA()</f>
        <v>#N/A</v>
      </c>
      <c r="Q117" s="25" t="e">
        <f t="shared" si="107"/>
        <v>#N/A</v>
      </c>
      <c r="R117" s="25" t="e">
        <f t="shared" si="107"/>
        <v>#N/A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</row>
    <row r="118" spans="1:39" ht="12.75" customHeight="1">
      <c r="A118" s="61"/>
      <c r="B118" s="71"/>
      <c r="C118" s="16">
        <v>32</v>
      </c>
      <c r="D118" s="17" t="s">
        <v>31</v>
      </c>
      <c r="E118" s="18">
        <v>2</v>
      </c>
      <c r="F118" s="18">
        <v>3</v>
      </c>
      <c r="G118" s="18">
        <v>2</v>
      </c>
      <c r="H118" s="18">
        <v>58.9</v>
      </c>
      <c r="I118" s="19">
        <v>58.6</v>
      </c>
      <c r="J118" s="20" t="s">
        <v>19</v>
      </c>
      <c r="K118" s="50">
        <v>72000</v>
      </c>
      <c r="L118" s="22">
        <f t="shared" si="95"/>
        <v>4219200</v>
      </c>
      <c r="M118" s="90">
        <f t="shared" si="96"/>
        <v>72000</v>
      </c>
      <c r="N118" s="26" t="s">
        <v>23</v>
      </c>
      <c r="O118" s="26"/>
      <c r="P118" s="25" t="e">
        <f t="shared" ref="P118:R118" si="108">NA()</f>
        <v>#N/A</v>
      </c>
      <c r="Q118" s="25" t="e">
        <f t="shared" si="108"/>
        <v>#N/A</v>
      </c>
      <c r="R118" s="25" t="e">
        <f t="shared" si="108"/>
        <v>#N/A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</row>
    <row r="119" spans="1:39" ht="12.75" hidden="1" customHeight="1">
      <c r="A119" s="61"/>
      <c r="B119" s="71"/>
      <c r="C119" s="16">
        <v>33</v>
      </c>
      <c r="D119" s="39" t="s">
        <v>31</v>
      </c>
      <c r="E119" s="18">
        <v>3</v>
      </c>
      <c r="F119" s="18">
        <v>3</v>
      </c>
      <c r="G119" s="18">
        <v>1</v>
      </c>
      <c r="H119" s="18">
        <v>35.700000000000003</v>
      </c>
      <c r="I119" s="19">
        <v>36.4</v>
      </c>
      <c r="J119" s="48" t="s">
        <v>17</v>
      </c>
      <c r="K119" s="21">
        <v>74000</v>
      </c>
      <c r="L119" s="49">
        <f t="shared" si="95"/>
        <v>2693600</v>
      </c>
      <c r="M119" s="90">
        <f t="shared" si="96"/>
        <v>74000</v>
      </c>
      <c r="N119" s="26"/>
      <c r="O119" s="26"/>
      <c r="P119" s="25" t="e">
        <f t="shared" ref="P119:R119" si="109">NA()</f>
        <v>#N/A</v>
      </c>
      <c r="Q119" s="25" t="e">
        <f t="shared" si="109"/>
        <v>#N/A</v>
      </c>
      <c r="R119" s="25" t="e">
        <f t="shared" si="109"/>
        <v>#N/A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39" ht="12.75" hidden="1" customHeight="1">
      <c r="A120" s="61"/>
      <c r="B120" s="71"/>
      <c r="C120" s="16">
        <v>34</v>
      </c>
      <c r="D120" s="17" t="s">
        <v>31</v>
      </c>
      <c r="E120" s="18">
        <v>3</v>
      </c>
      <c r="F120" s="18">
        <v>3</v>
      </c>
      <c r="G120" s="18">
        <v>1</v>
      </c>
      <c r="H120" s="18">
        <v>38.299999999999997</v>
      </c>
      <c r="I120" s="19">
        <v>38</v>
      </c>
      <c r="J120" s="20" t="s">
        <v>19</v>
      </c>
      <c r="K120" s="21">
        <v>74000</v>
      </c>
      <c r="L120" s="22">
        <f t="shared" si="95"/>
        <v>2812000</v>
      </c>
      <c r="M120" s="90">
        <f t="shared" si="96"/>
        <v>74000</v>
      </c>
      <c r="N120" s="26"/>
      <c r="O120" s="26"/>
      <c r="P120" s="25" t="e">
        <f t="shared" ref="P120:R120" si="110">NA()</f>
        <v>#N/A</v>
      </c>
      <c r="Q120" s="25" t="e">
        <f t="shared" si="110"/>
        <v>#N/A</v>
      </c>
      <c r="R120" s="25" t="e">
        <f t="shared" si="110"/>
        <v>#N/A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1:39" ht="12.75" hidden="1" customHeight="1">
      <c r="A121" s="61"/>
      <c r="B121" s="71"/>
      <c r="C121" s="16">
        <v>35</v>
      </c>
      <c r="D121" s="39" t="s">
        <v>31</v>
      </c>
      <c r="E121" s="18">
        <v>3</v>
      </c>
      <c r="F121" s="18">
        <v>3</v>
      </c>
      <c r="G121" s="18">
        <v>1</v>
      </c>
      <c r="H121" s="18">
        <v>34.1</v>
      </c>
      <c r="I121" s="19">
        <v>34.299999999999997</v>
      </c>
      <c r="J121" s="48" t="s">
        <v>17</v>
      </c>
      <c r="K121" s="21">
        <v>74000</v>
      </c>
      <c r="L121" s="49">
        <f t="shared" si="95"/>
        <v>2538200</v>
      </c>
      <c r="M121" s="90">
        <f t="shared" si="96"/>
        <v>74000</v>
      </c>
      <c r="N121" s="26"/>
      <c r="O121" s="26"/>
      <c r="P121" s="25" t="e">
        <f t="shared" ref="P121:R121" si="111">NA()</f>
        <v>#N/A</v>
      </c>
      <c r="Q121" s="25" t="e">
        <f t="shared" si="111"/>
        <v>#N/A</v>
      </c>
      <c r="R121" s="25" t="e">
        <f t="shared" si="111"/>
        <v>#N/A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</row>
    <row r="122" spans="1:39" ht="12.75" hidden="1" customHeight="1">
      <c r="A122" s="61"/>
      <c r="B122" s="71"/>
      <c r="C122" s="16">
        <v>36</v>
      </c>
      <c r="D122" s="17" t="s">
        <v>31</v>
      </c>
      <c r="E122" s="18">
        <v>3</v>
      </c>
      <c r="F122" s="18">
        <v>3</v>
      </c>
      <c r="G122" s="18">
        <v>2</v>
      </c>
      <c r="H122" s="18">
        <v>58.9</v>
      </c>
      <c r="I122" s="19">
        <v>59.2</v>
      </c>
      <c r="J122" s="20" t="s">
        <v>28</v>
      </c>
      <c r="K122" s="21">
        <v>78000</v>
      </c>
      <c r="L122" s="22">
        <f t="shared" si="95"/>
        <v>4617600</v>
      </c>
      <c r="M122" s="90">
        <f t="shared" si="96"/>
        <v>78000</v>
      </c>
      <c r="N122" s="26" t="s">
        <v>23</v>
      </c>
      <c r="O122" s="26"/>
      <c r="P122" s="25" t="e">
        <f t="shared" ref="P122:R122" si="112">NA()</f>
        <v>#N/A</v>
      </c>
      <c r="Q122" s="25" t="e">
        <f t="shared" si="112"/>
        <v>#N/A</v>
      </c>
      <c r="R122" s="25" t="e">
        <f t="shared" si="112"/>
        <v>#N/A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ht="12.75" customHeight="1">
      <c r="A123" s="61"/>
      <c r="B123" s="71"/>
      <c r="C123" s="16">
        <v>37</v>
      </c>
      <c r="D123" s="17" t="s">
        <v>31</v>
      </c>
      <c r="E123" s="18">
        <v>1</v>
      </c>
      <c r="F123" s="18">
        <v>4</v>
      </c>
      <c r="G123" s="18">
        <v>2</v>
      </c>
      <c r="H123" s="18">
        <v>59.1</v>
      </c>
      <c r="I123" s="19">
        <v>59.2</v>
      </c>
      <c r="J123" s="20" t="s">
        <v>19</v>
      </c>
      <c r="K123" s="50">
        <v>67900</v>
      </c>
      <c r="L123" s="22">
        <f t="shared" si="95"/>
        <v>4019680</v>
      </c>
      <c r="M123" s="90">
        <f t="shared" si="96"/>
        <v>67900</v>
      </c>
      <c r="N123" s="26" t="s">
        <v>23</v>
      </c>
      <c r="O123" s="26"/>
      <c r="P123" s="25" t="e">
        <f t="shared" ref="P123:R123" si="113">NA()</f>
        <v>#N/A</v>
      </c>
      <c r="Q123" s="25" t="e">
        <f t="shared" si="113"/>
        <v>#N/A</v>
      </c>
      <c r="R123" s="25" t="e">
        <f t="shared" si="113"/>
        <v>#N/A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1:39" ht="12.75" hidden="1" customHeight="1">
      <c r="A124" s="61"/>
      <c r="B124" s="71"/>
      <c r="C124" s="16">
        <v>38</v>
      </c>
      <c r="D124" s="39" t="s">
        <v>31</v>
      </c>
      <c r="E124" s="18">
        <v>1</v>
      </c>
      <c r="F124" s="18">
        <v>4</v>
      </c>
      <c r="G124" s="18">
        <v>1</v>
      </c>
      <c r="H124" s="18">
        <v>34.1</v>
      </c>
      <c r="I124" s="19">
        <v>34.5</v>
      </c>
      <c r="J124" s="48" t="s">
        <v>20</v>
      </c>
      <c r="K124" s="21">
        <v>74000</v>
      </c>
      <c r="L124" s="49">
        <f t="shared" si="95"/>
        <v>2553000</v>
      </c>
      <c r="M124" s="90">
        <f t="shared" si="96"/>
        <v>74000</v>
      </c>
      <c r="N124" s="26"/>
      <c r="O124" s="26"/>
      <c r="P124" s="25" t="e">
        <f t="shared" ref="P124:R124" si="114">NA()</f>
        <v>#N/A</v>
      </c>
      <c r="Q124" s="25" t="e">
        <f t="shared" si="114"/>
        <v>#N/A</v>
      </c>
      <c r="R124" s="25" t="e">
        <f t="shared" si="114"/>
        <v>#N/A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ht="12.75" hidden="1" customHeight="1">
      <c r="A125" s="61"/>
      <c r="B125" s="71"/>
      <c r="C125" s="16">
        <v>39</v>
      </c>
      <c r="D125" s="17" t="s">
        <v>31</v>
      </c>
      <c r="E125" s="18">
        <v>1</v>
      </c>
      <c r="F125" s="18">
        <v>4</v>
      </c>
      <c r="G125" s="18">
        <v>1</v>
      </c>
      <c r="H125" s="18">
        <v>38.200000000000003</v>
      </c>
      <c r="I125" s="19">
        <v>38.200000000000003</v>
      </c>
      <c r="J125" s="20" t="s">
        <v>19</v>
      </c>
      <c r="K125" s="21">
        <v>74000</v>
      </c>
      <c r="L125" s="22">
        <f t="shared" si="95"/>
        <v>2826800</v>
      </c>
      <c r="M125" s="90">
        <f t="shared" si="96"/>
        <v>74000</v>
      </c>
      <c r="N125" s="26"/>
      <c r="O125" s="26"/>
      <c r="P125" s="25" t="e">
        <f t="shared" ref="P125:R125" si="115">NA()</f>
        <v>#N/A</v>
      </c>
      <c r="Q125" s="25" t="e">
        <f t="shared" si="115"/>
        <v>#N/A</v>
      </c>
      <c r="R125" s="25" t="e">
        <f t="shared" si="115"/>
        <v>#N/A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1:39" ht="12.75" hidden="1" customHeight="1">
      <c r="A126" s="61"/>
      <c r="B126" s="71"/>
      <c r="C126" s="16">
        <v>40</v>
      </c>
      <c r="D126" s="17" t="s">
        <v>31</v>
      </c>
      <c r="E126" s="18">
        <v>1</v>
      </c>
      <c r="F126" s="18">
        <v>4</v>
      </c>
      <c r="G126" s="18">
        <v>1</v>
      </c>
      <c r="H126" s="18">
        <v>35.700000000000003</v>
      </c>
      <c r="I126" s="19">
        <v>36.6</v>
      </c>
      <c r="J126" s="20" t="s">
        <v>19</v>
      </c>
      <c r="K126" s="21">
        <v>74000</v>
      </c>
      <c r="L126" s="22">
        <f t="shared" si="95"/>
        <v>2708400</v>
      </c>
      <c r="M126" s="90">
        <f t="shared" si="96"/>
        <v>74000</v>
      </c>
      <c r="N126" s="26"/>
      <c r="O126" s="26"/>
      <c r="P126" s="25" t="e">
        <f t="shared" ref="P126:R126" si="116">NA()</f>
        <v>#N/A</v>
      </c>
      <c r="Q126" s="25" t="e">
        <f t="shared" si="116"/>
        <v>#N/A</v>
      </c>
      <c r="R126" s="25" t="e">
        <f t="shared" si="116"/>
        <v>#N/A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ht="12.75" customHeight="1">
      <c r="A127" s="61"/>
      <c r="B127" s="71"/>
      <c r="C127" s="16">
        <v>41</v>
      </c>
      <c r="D127" s="17" t="s">
        <v>31</v>
      </c>
      <c r="E127" s="18">
        <v>2</v>
      </c>
      <c r="F127" s="18">
        <v>4</v>
      </c>
      <c r="G127" s="18">
        <v>2</v>
      </c>
      <c r="H127" s="18">
        <v>58.9</v>
      </c>
      <c r="I127" s="19">
        <v>59.4</v>
      </c>
      <c r="J127" s="20" t="s">
        <v>19</v>
      </c>
      <c r="K127" s="50">
        <v>72000</v>
      </c>
      <c r="L127" s="22">
        <f t="shared" si="95"/>
        <v>4276800</v>
      </c>
      <c r="M127" s="90">
        <f t="shared" si="96"/>
        <v>72000</v>
      </c>
      <c r="N127" s="26" t="s">
        <v>23</v>
      </c>
      <c r="O127" s="26"/>
      <c r="P127" s="25" t="e">
        <f t="shared" ref="P127:R127" si="117">NA()</f>
        <v>#N/A</v>
      </c>
      <c r="Q127" s="25" t="e">
        <f t="shared" si="117"/>
        <v>#N/A</v>
      </c>
      <c r="R127" s="25" t="e">
        <f t="shared" si="117"/>
        <v>#N/A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1:39" ht="12.75" hidden="1" customHeight="1">
      <c r="A128" s="61"/>
      <c r="B128" s="71"/>
      <c r="C128" s="16">
        <v>42</v>
      </c>
      <c r="D128" s="39" t="s">
        <v>31</v>
      </c>
      <c r="E128" s="18">
        <v>2</v>
      </c>
      <c r="F128" s="18">
        <v>4</v>
      </c>
      <c r="G128" s="18">
        <v>1</v>
      </c>
      <c r="H128" s="18">
        <v>34.1</v>
      </c>
      <c r="I128" s="19">
        <v>34.4</v>
      </c>
      <c r="J128" s="48" t="s">
        <v>17</v>
      </c>
      <c r="K128" s="21">
        <v>74000</v>
      </c>
      <c r="L128" s="49">
        <f t="shared" si="95"/>
        <v>2545600</v>
      </c>
      <c r="M128" s="90">
        <f t="shared" si="96"/>
        <v>74000</v>
      </c>
      <c r="N128" s="26"/>
      <c r="O128" s="26"/>
      <c r="P128" s="25" t="e">
        <f t="shared" ref="P128:R128" si="118">NA()</f>
        <v>#N/A</v>
      </c>
      <c r="Q128" s="25" t="e">
        <f t="shared" si="118"/>
        <v>#N/A</v>
      </c>
      <c r="R128" s="25" t="e">
        <f t="shared" si="118"/>
        <v>#N/A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1:39" ht="12.75" hidden="1" customHeight="1">
      <c r="A129" s="61"/>
      <c r="B129" s="71"/>
      <c r="C129" s="16">
        <v>43</v>
      </c>
      <c r="D129" s="17" t="s">
        <v>31</v>
      </c>
      <c r="E129" s="18">
        <v>2</v>
      </c>
      <c r="F129" s="18">
        <v>4</v>
      </c>
      <c r="G129" s="18">
        <v>1</v>
      </c>
      <c r="H129" s="18">
        <v>38.299999999999997</v>
      </c>
      <c r="I129" s="19">
        <v>38.1</v>
      </c>
      <c r="J129" s="20" t="s">
        <v>19</v>
      </c>
      <c r="K129" s="21">
        <v>74000</v>
      </c>
      <c r="L129" s="22">
        <f t="shared" si="95"/>
        <v>2819400</v>
      </c>
      <c r="M129" s="90">
        <f t="shared" si="96"/>
        <v>74000</v>
      </c>
      <c r="N129" s="26"/>
      <c r="O129" s="26"/>
      <c r="P129" s="25" t="e">
        <f t="shared" ref="P129:R129" si="119">NA()</f>
        <v>#N/A</v>
      </c>
      <c r="Q129" s="25" t="e">
        <f t="shared" si="119"/>
        <v>#N/A</v>
      </c>
      <c r="R129" s="25" t="e">
        <f t="shared" si="119"/>
        <v>#N/A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1:39" ht="12.75" hidden="1" customHeight="1">
      <c r="A130" s="61"/>
      <c r="B130" s="71"/>
      <c r="C130" s="16">
        <v>44</v>
      </c>
      <c r="D130" s="39" t="s">
        <v>31</v>
      </c>
      <c r="E130" s="18">
        <v>2</v>
      </c>
      <c r="F130" s="18">
        <v>4</v>
      </c>
      <c r="G130" s="18">
        <v>1</v>
      </c>
      <c r="H130" s="18">
        <v>35.700000000000003</v>
      </c>
      <c r="I130" s="19">
        <v>36.700000000000003</v>
      </c>
      <c r="J130" s="48" t="s">
        <v>20</v>
      </c>
      <c r="K130" s="21">
        <v>74000</v>
      </c>
      <c r="L130" s="49">
        <f t="shared" si="95"/>
        <v>2715800</v>
      </c>
      <c r="M130" s="90">
        <f t="shared" si="96"/>
        <v>74000</v>
      </c>
      <c r="N130" s="26"/>
      <c r="O130" s="26"/>
      <c r="P130" s="25" t="e">
        <f t="shared" ref="P130:R130" si="120">NA()</f>
        <v>#N/A</v>
      </c>
      <c r="Q130" s="25" t="e">
        <f t="shared" si="120"/>
        <v>#N/A</v>
      </c>
      <c r="R130" s="25" t="e">
        <f t="shared" si="120"/>
        <v>#N/A</v>
      </c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1:39" ht="12.75" customHeight="1">
      <c r="A131" s="61"/>
      <c r="B131" s="71"/>
      <c r="C131" s="16">
        <v>45</v>
      </c>
      <c r="D131" s="17" t="s">
        <v>31</v>
      </c>
      <c r="E131" s="18">
        <v>3</v>
      </c>
      <c r="F131" s="18">
        <v>4</v>
      </c>
      <c r="G131" s="18">
        <v>2</v>
      </c>
      <c r="H131" s="18">
        <v>58.9</v>
      </c>
      <c r="I131" s="19">
        <v>59.1</v>
      </c>
      <c r="J131" s="20" t="s">
        <v>19</v>
      </c>
      <c r="K131" s="50">
        <v>70000</v>
      </c>
      <c r="L131" s="22">
        <f t="shared" si="95"/>
        <v>4137000</v>
      </c>
      <c r="M131" s="90">
        <f t="shared" si="96"/>
        <v>70000</v>
      </c>
      <c r="N131" s="26" t="s">
        <v>23</v>
      </c>
      <c r="O131" s="26"/>
      <c r="P131" s="25" t="e">
        <f t="shared" ref="P131:R131" si="121">NA()</f>
        <v>#N/A</v>
      </c>
      <c r="Q131" s="25" t="e">
        <f t="shared" si="121"/>
        <v>#N/A</v>
      </c>
      <c r="R131" s="25" t="e">
        <f t="shared" si="121"/>
        <v>#N/A</v>
      </c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1:39" ht="12.75" hidden="1" customHeight="1">
      <c r="A132" s="61"/>
      <c r="B132" s="71"/>
      <c r="C132" s="57">
        <v>46</v>
      </c>
      <c r="D132" s="57" t="s">
        <v>31</v>
      </c>
      <c r="E132" s="58">
        <v>3</v>
      </c>
      <c r="F132" s="58">
        <v>4</v>
      </c>
      <c r="G132" s="58">
        <v>1</v>
      </c>
      <c r="H132" s="58">
        <v>34.1</v>
      </c>
      <c r="I132" s="59">
        <v>34.299999999999997</v>
      </c>
      <c r="J132" s="30" t="s">
        <v>28</v>
      </c>
      <c r="K132" s="21">
        <v>74000</v>
      </c>
      <c r="L132" s="32">
        <f t="shared" si="95"/>
        <v>2538200</v>
      </c>
      <c r="M132" s="90">
        <f t="shared" si="96"/>
        <v>74000</v>
      </c>
      <c r="N132" s="26"/>
      <c r="O132" s="26"/>
      <c r="P132" s="25" t="e">
        <f t="shared" ref="P132:R132" si="122">NA()</f>
        <v>#N/A</v>
      </c>
      <c r="Q132" s="25" t="e">
        <f t="shared" si="122"/>
        <v>#N/A</v>
      </c>
      <c r="R132" s="25" t="e">
        <f t="shared" si="122"/>
        <v>#N/A</v>
      </c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1:39" ht="12.75" hidden="1" customHeight="1">
      <c r="A133" s="61"/>
      <c r="B133" s="71"/>
      <c r="C133" s="16">
        <v>47</v>
      </c>
      <c r="D133" s="17" t="s">
        <v>31</v>
      </c>
      <c r="E133" s="18">
        <v>3</v>
      </c>
      <c r="F133" s="18">
        <v>4</v>
      </c>
      <c r="G133" s="18">
        <v>1</v>
      </c>
      <c r="H133" s="18">
        <v>38.299999999999997</v>
      </c>
      <c r="I133" s="19">
        <v>38.200000000000003</v>
      </c>
      <c r="J133" s="20" t="s">
        <v>19</v>
      </c>
      <c r="K133" s="21">
        <v>74000</v>
      </c>
      <c r="L133" s="22">
        <f t="shared" si="95"/>
        <v>2826800</v>
      </c>
      <c r="M133" s="90">
        <f t="shared" si="96"/>
        <v>74000</v>
      </c>
      <c r="N133" s="26"/>
      <c r="O133" s="26"/>
      <c r="P133" s="25" t="e">
        <f t="shared" ref="P133:R133" si="123">NA()</f>
        <v>#N/A</v>
      </c>
      <c r="Q133" s="25" t="e">
        <f t="shared" si="123"/>
        <v>#N/A</v>
      </c>
      <c r="R133" s="25" t="e">
        <f t="shared" si="123"/>
        <v>#N/A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1:39" ht="12.75" hidden="1" customHeight="1">
      <c r="A134" s="61"/>
      <c r="B134" s="71"/>
      <c r="C134" s="16">
        <v>48</v>
      </c>
      <c r="D134" s="39" t="s">
        <v>31</v>
      </c>
      <c r="E134" s="18">
        <v>3</v>
      </c>
      <c r="F134" s="18">
        <v>4</v>
      </c>
      <c r="G134" s="18">
        <v>1</v>
      </c>
      <c r="H134" s="18">
        <v>35.700000000000003</v>
      </c>
      <c r="I134" s="19">
        <v>36.299999999999997</v>
      </c>
      <c r="J134" s="48" t="s">
        <v>17</v>
      </c>
      <c r="K134" s="21">
        <v>74000</v>
      </c>
      <c r="L134" s="49">
        <f t="shared" si="95"/>
        <v>2686200</v>
      </c>
      <c r="M134" s="90">
        <f t="shared" si="96"/>
        <v>74000</v>
      </c>
      <c r="N134" s="26"/>
      <c r="O134" s="26"/>
      <c r="P134" s="25" t="e">
        <f t="shared" ref="P134:R134" si="124">NA()</f>
        <v>#N/A</v>
      </c>
      <c r="Q134" s="25" t="e">
        <f t="shared" si="124"/>
        <v>#N/A</v>
      </c>
      <c r="R134" s="25" t="e">
        <f t="shared" si="124"/>
        <v>#N/A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1:39" ht="12.75" hidden="1" customHeight="1">
      <c r="A135" s="61"/>
      <c r="B135" s="71"/>
      <c r="C135" s="63" t="s">
        <v>0</v>
      </c>
      <c r="D135" s="63" t="s">
        <v>1</v>
      </c>
      <c r="E135" s="63" t="s">
        <v>2</v>
      </c>
      <c r="F135" s="64" t="s">
        <v>3</v>
      </c>
      <c r="G135" s="63" t="s">
        <v>4</v>
      </c>
      <c r="H135" s="64" t="s">
        <v>5</v>
      </c>
      <c r="I135" s="64" t="s">
        <v>6</v>
      </c>
      <c r="J135" s="63" t="s">
        <v>7</v>
      </c>
      <c r="K135" s="21">
        <v>74000</v>
      </c>
      <c r="L135" s="63" t="s">
        <v>9</v>
      </c>
      <c r="M135" s="90"/>
      <c r="N135" s="26"/>
      <c r="O135" s="26"/>
      <c r="P135" s="25"/>
      <c r="Q135" s="25"/>
      <c r="R135" s="25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1:39" ht="44.25" hidden="1" customHeight="1">
      <c r="A136" s="61"/>
      <c r="B136" s="71"/>
      <c r="C136" s="63"/>
      <c r="D136" s="63"/>
      <c r="E136" s="63"/>
      <c r="F136" s="65"/>
      <c r="G136" s="63"/>
      <c r="H136" s="65"/>
      <c r="I136" s="65"/>
      <c r="J136" s="66"/>
      <c r="K136" s="21">
        <v>74000</v>
      </c>
      <c r="L136" s="63"/>
      <c r="M136" s="90" t="e">
        <f>L136/I136</f>
        <v>#DIV/0!</v>
      </c>
      <c r="N136" s="26"/>
      <c r="O136" s="26"/>
      <c r="P136" s="25" t="e">
        <f t="shared" ref="P136:R136" si="125">NA()</f>
        <v>#N/A</v>
      </c>
      <c r="Q136" s="25" t="e">
        <f t="shared" si="125"/>
        <v>#N/A</v>
      </c>
      <c r="R136" s="25" t="e">
        <f t="shared" si="125"/>
        <v>#N/A</v>
      </c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</row>
    <row r="137" spans="1:39" ht="15.75" hidden="1" customHeight="1">
      <c r="A137" s="61"/>
      <c r="B137" s="71"/>
      <c r="C137" s="84">
        <v>1</v>
      </c>
      <c r="D137" s="9" t="s">
        <v>33</v>
      </c>
      <c r="E137" s="85">
        <v>1</v>
      </c>
      <c r="F137" s="86">
        <v>1</v>
      </c>
      <c r="G137" s="85">
        <v>1</v>
      </c>
      <c r="H137" s="87">
        <v>35.700000000000003</v>
      </c>
      <c r="I137" s="86">
        <v>36.6</v>
      </c>
      <c r="J137" s="13" t="s">
        <v>17</v>
      </c>
      <c r="K137" s="21">
        <v>74000</v>
      </c>
      <c r="L137" s="91">
        <v>2906040</v>
      </c>
      <c r="M137" s="90"/>
      <c r="N137" s="61"/>
      <c r="O137" s="61"/>
      <c r="P137" s="25"/>
      <c r="Q137" s="25"/>
      <c r="R137" s="25"/>
      <c r="S137" s="26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</row>
    <row r="138" spans="1:39" ht="12.75" hidden="1" customHeight="1">
      <c r="A138" s="61"/>
      <c r="B138" s="71"/>
      <c r="C138" s="16">
        <v>2</v>
      </c>
      <c r="D138" s="17" t="s">
        <v>33</v>
      </c>
      <c r="E138" s="18">
        <v>1</v>
      </c>
      <c r="F138" s="18">
        <v>1</v>
      </c>
      <c r="G138" s="18">
        <v>1</v>
      </c>
      <c r="H138" s="18">
        <v>38.200000000000003</v>
      </c>
      <c r="I138" s="19">
        <v>38.1</v>
      </c>
      <c r="J138" s="20" t="s">
        <v>19</v>
      </c>
      <c r="K138" s="21">
        <v>74000</v>
      </c>
      <c r="L138" s="22">
        <f t="shared" ref="L138:L158" si="126">ROUND(I138*K138, 2)</f>
        <v>2819400</v>
      </c>
      <c r="M138" s="90">
        <f t="shared" ref="M138:M158" si="127">L138/I138</f>
        <v>74000</v>
      </c>
      <c r="N138" s="26"/>
      <c r="O138" s="26"/>
      <c r="P138" s="25" t="e">
        <f t="shared" ref="P138:R138" si="128">NA()</f>
        <v>#N/A</v>
      </c>
      <c r="Q138" s="25" t="e">
        <f t="shared" si="128"/>
        <v>#N/A</v>
      </c>
      <c r="R138" s="25" t="e">
        <f t="shared" si="128"/>
        <v>#N/A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1:39" ht="12.75" hidden="1" customHeight="1">
      <c r="A139" s="61"/>
      <c r="B139" s="71"/>
      <c r="C139" s="16">
        <v>3</v>
      </c>
      <c r="D139" s="39" t="s">
        <v>33</v>
      </c>
      <c r="E139" s="18">
        <v>1</v>
      </c>
      <c r="F139" s="18">
        <v>1</v>
      </c>
      <c r="G139" s="18">
        <v>1</v>
      </c>
      <c r="H139" s="18">
        <v>34.1</v>
      </c>
      <c r="I139" s="19">
        <v>34.299999999999997</v>
      </c>
      <c r="J139" s="48" t="s">
        <v>17</v>
      </c>
      <c r="K139" s="21">
        <v>74000</v>
      </c>
      <c r="L139" s="49">
        <f t="shared" si="126"/>
        <v>2538200</v>
      </c>
      <c r="M139" s="90">
        <f t="shared" si="127"/>
        <v>74000</v>
      </c>
      <c r="N139" s="26"/>
      <c r="O139" s="26"/>
      <c r="P139" s="25" t="e">
        <f t="shared" ref="P139:R139" si="129">NA()</f>
        <v>#N/A</v>
      </c>
      <c r="Q139" s="25" t="e">
        <f t="shared" si="129"/>
        <v>#N/A</v>
      </c>
      <c r="R139" s="25" t="e">
        <f t="shared" si="129"/>
        <v>#N/A</v>
      </c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</row>
    <row r="140" spans="1:39" ht="12.75" customHeight="1">
      <c r="A140" s="61"/>
      <c r="B140" s="71"/>
      <c r="C140" s="16">
        <v>4</v>
      </c>
      <c r="D140" s="17" t="s">
        <v>33</v>
      </c>
      <c r="E140" s="18">
        <v>1</v>
      </c>
      <c r="F140" s="18">
        <v>1</v>
      </c>
      <c r="G140" s="18">
        <v>2</v>
      </c>
      <c r="H140" s="18">
        <v>58.9</v>
      </c>
      <c r="I140" s="19">
        <v>59.5</v>
      </c>
      <c r="J140" s="20" t="s">
        <v>19</v>
      </c>
      <c r="K140" s="50">
        <v>67900</v>
      </c>
      <c r="L140" s="22">
        <f t="shared" si="126"/>
        <v>4040050</v>
      </c>
      <c r="M140" s="90">
        <f t="shared" si="127"/>
        <v>67900</v>
      </c>
      <c r="N140" s="26" t="s">
        <v>34</v>
      </c>
      <c r="O140" s="26"/>
      <c r="P140" s="25" t="e">
        <f t="shared" ref="P140:R140" si="130">NA()</f>
        <v>#N/A</v>
      </c>
      <c r="Q140" s="25" t="e">
        <f t="shared" si="130"/>
        <v>#N/A</v>
      </c>
      <c r="R140" s="25" t="e">
        <f t="shared" si="130"/>
        <v>#N/A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1:39" ht="12.75" hidden="1" customHeight="1">
      <c r="A141" s="61"/>
      <c r="B141" s="71"/>
      <c r="C141" s="16">
        <v>5</v>
      </c>
      <c r="D141" s="39" t="s">
        <v>33</v>
      </c>
      <c r="E141" s="18">
        <v>2</v>
      </c>
      <c r="F141" s="18">
        <v>1</v>
      </c>
      <c r="G141" s="18">
        <v>1</v>
      </c>
      <c r="H141" s="18">
        <v>35.700000000000003</v>
      </c>
      <c r="I141" s="19">
        <v>36.5</v>
      </c>
      <c r="J141" s="48" t="s">
        <v>17</v>
      </c>
      <c r="K141" s="21">
        <v>74000</v>
      </c>
      <c r="L141" s="49">
        <f t="shared" si="126"/>
        <v>2701000</v>
      </c>
      <c r="M141" s="90">
        <f t="shared" si="127"/>
        <v>74000</v>
      </c>
      <c r="N141" s="26"/>
      <c r="O141" s="26"/>
      <c r="P141" s="25" t="e">
        <f t="shared" ref="P141:R141" si="131">NA()</f>
        <v>#N/A</v>
      </c>
      <c r="Q141" s="25" t="e">
        <f t="shared" si="131"/>
        <v>#N/A</v>
      </c>
      <c r="R141" s="25" t="e">
        <f t="shared" si="131"/>
        <v>#N/A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1:39" ht="12.75" hidden="1" customHeight="1">
      <c r="A142" s="61"/>
      <c r="B142" s="71"/>
      <c r="C142" s="16">
        <v>6</v>
      </c>
      <c r="D142" s="17" t="s">
        <v>33</v>
      </c>
      <c r="E142" s="18">
        <v>2</v>
      </c>
      <c r="F142" s="18">
        <v>1</v>
      </c>
      <c r="G142" s="18">
        <v>1</v>
      </c>
      <c r="H142" s="18">
        <v>38.299999999999997</v>
      </c>
      <c r="I142" s="19">
        <v>38.200000000000003</v>
      </c>
      <c r="J142" s="20" t="s">
        <v>19</v>
      </c>
      <c r="K142" s="21">
        <v>74000</v>
      </c>
      <c r="L142" s="22">
        <f t="shared" si="126"/>
        <v>2826800</v>
      </c>
      <c r="M142" s="90">
        <f t="shared" si="127"/>
        <v>74000</v>
      </c>
      <c r="N142" s="26"/>
      <c r="O142" s="26"/>
      <c r="P142" s="25" t="e">
        <f t="shared" ref="P142:R142" si="132">NA()</f>
        <v>#N/A</v>
      </c>
      <c r="Q142" s="25" t="e">
        <f t="shared" si="132"/>
        <v>#N/A</v>
      </c>
      <c r="R142" s="25" t="e">
        <f t="shared" si="132"/>
        <v>#N/A</v>
      </c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1:39" ht="12.75" hidden="1" customHeight="1">
      <c r="A143" s="61"/>
      <c r="B143" s="71"/>
      <c r="C143" s="16">
        <v>7</v>
      </c>
      <c r="D143" s="39" t="s">
        <v>33</v>
      </c>
      <c r="E143" s="18">
        <v>2</v>
      </c>
      <c r="F143" s="18">
        <v>1</v>
      </c>
      <c r="G143" s="18">
        <v>1</v>
      </c>
      <c r="H143" s="18">
        <v>34.1</v>
      </c>
      <c r="I143" s="19">
        <v>34.1</v>
      </c>
      <c r="J143" s="48" t="s">
        <v>20</v>
      </c>
      <c r="K143" s="21">
        <v>74000</v>
      </c>
      <c r="L143" s="49">
        <f t="shared" si="126"/>
        <v>2523400</v>
      </c>
      <c r="M143" s="90">
        <f t="shared" si="127"/>
        <v>74000</v>
      </c>
      <c r="N143" s="26"/>
      <c r="O143" s="26"/>
      <c r="P143" s="25" t="e">
        <f t="shared" ref="P143:R143" si="133">NA()</f>
        <v>#N/A</v>
      </c>
      <c r="Q143" s="25" t="e">
        <f t="shared" si="133"/>
        <v>#N/A</v>
      </c>
      <c r="R143" s="25" t="e">
        <f t="shared" si="133"/>
        <v>#N/A</v>
      </c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1:39" ht="12.75" customHeight="1">
      <c r="A144" s="61"/>
      <c r="B144" s="71"/>
      <c r="C144" s="16">
        <v>8</v>
      </c>
      <c r="D144" s="17" t="s">
        <v>33</v>
      </c>
      <c r="E144" s="18">
        <v>2</v>
      </c>
      <c r="F144" s="18">
        <v>1</v>
      </c>
      <c r="G144" s="18">
        <v>2</v>
      </c>
      <c r="H144" s="18">
        <v>58.9</v>
      </c>
      <c r="I144" s="19">
        <v>59.6</v>
      </c>
      <c r="J144" s="20" t="s">
        <v>19</v>
      </c>
      <c r="K144" s="50">
        <v>72000</v>
      </c>
      <c r="L144" s="22">
        <f t="shared" si="126"/>
        <v>4291200</v>
      </c>
      <c r="M144" s="90">
        <f t="shared" si="127"/>
        <v>72000</v>
      </c>
      <c r="N144" s="26" t="s">
        <v>34</v>
      </c>
      <c r="O144" s="26"/>
      <c r="P144" s="25" t="e">
        <f t="shared" ref="P144:R144" si="134">NA()</f>
        <v>#N/A</v>
      </c>
      <c r="Q144" s="25" t="e">
        <f t="shared" si="134"/>
        <v>#N/A</v>
      </c>
      <c r="R144" s="25" t="e">
        <f t="shared" si="134"/>
        <v>#N/A</v>
      </c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2.75" hidden="1" customHeight="1">
      <c r="A145" s="61"/>
      <c r="B145" s="71"/>
      <c r="C145" s="16">
        <v>9</v>
      </c>
      <c r="D145" s="39" t="s">
        <v>33</v>
      </c>
      <c r="E145" s="18">
        <v>3</v>
      </c>
      <c r="F145" s="18">
        <v>1</v>
      </c>
      <c r="G145" s="18">
        <v>1</v>
      </c>
      <c r="H145" s="18">
        <v>35.700000000000003</v>
      </c>
      <c r="I145" s="19">
        <v>36.4</v>
      </c>
      <c r="J145" s="48" t="s">
        <v>17</v>
      </c>
      <c r="K145" s="21">
        <v>74000</v>
      </c>
      <c r="L145" s="49">
        <f t="shared" si="126"/>
        <v>2693600</v>
      </c>
      <c r="M145" s="90">
        <f t="shared" si="127"/>
        <v>74000</v>
      </c>
      <c r="N145" s="26"/>
      <c r="O145" s="26"/>
      <c r="P145" s="25" t="e">
        <f t="shared" ref="P145:R145" si="135">NA()</f>
        <v>#N/A</v>
      </c>
      <c r="Q145" s="25" t="e">
        <f t="shared" si="135"/>
        <v>#N/A</v>
      </c>
      <c r="R145" s="25" t="e">
        <f t="shared" si="135"/>
        <v>#N/A</v>
      </c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ht="12.75" hidden="1" customHeight="1">
      <c r="A146" s="61"/>
      <c r="B146" s="71"/>
      <c r="C146" s="16">
        <v>10</v>
      </c>
      <c r="D146" s="39" t="s">
        <v>33</v>
      </c>
      <c r="E146" s="18">
        <v>3</v>
      </c>
      <c r="F146" s="18">
        <v>1</v>
      </c>
      <c r="G146" s="18">
        <v>1</v>
      </c>
      <c r="H146" s="18">
        <v>38.299999999999997</v>
      </c>
      <c r="I146" s="19">
        <v>37.9</v>
      </c>
      <c r="J146" s="48" t="s">
        <v>17</v>
      </c>
      <c r="K146" s="21">
        <v>74000</v>
      </c>
      <c r="L146" s="49">
        <f t="shared" si="126"/>
        <v>2804600</v>
      </c>
      <c r="M146" s="90">
        <f t="shared" si="127"/>
        <v>74000</v>
      </c>
      <c r="N146" s="26"/>
      <c r="O146" s="26"/>
      <c r="P146" s="25" t="e">
        <f t="shared" ref="P146:R146" si="136">NA()</f>
        <v>#N/A</v>
      </c>
      <c r="Q146" s="25" t="e">
        <f t="shared" si="136"/>
        <v>#N/A</v>
      </c>
      <c r="R146" s="25" t="e">
        <f t="shared" si="136"/>
        <v>#N/A</v>
      </c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1:39" ht="12.75" hidden="1" customHeight="1">
      <c r="A147" s="61"/>
      <c r="B147" s="71"/>
      <c r="C147" s="16">
        <v>11</v>
      </c>
      <c r="D147" s="39" t="s">
        <v>33</v>
      </c>
      <c r="E147" s="18">
        <v>3</v>
      </c>
      <c r="F147" s="18">
        <v>1</v>
      </c>
      <c r="G147" s="18">
        <v>1</v>
      </c>
      <c r="H147" s="18">
        <v>34.1</v>
      </c>
      <c r="I147" s="19">
        <v>34.6</v>
      </c>
      <c r="J147" s="48" t="s">
        <v>17</v>
      </c>
      <c r="K147" s="21">
        <v>74000</v>
      </c>
      <c r="L147" s="49">
        <f t="shared" si="126"/>
        <v>2560400</v>
      </c>
      <c r="M147" s="90">
        <f t="shared" si="127"/>
        <v>74000</v>
      </c>
      <c r="N147" s="26"/>
      <c r="O147" s="26"/>
      <c r="P147" s="25" t="e">
        <f t="shared" ref="P147:R147" si="137">NA()</f>
        <v>#N/A</v>
      </c>
      <c r="Q147" s="25" t="e">
        <f t="shared" si="137"/>
        <v>#N/A</v>
      </c>
      <c r="R147" s="25" t="e">
        <f t="shared" si="137"/>
        <v>#N/A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</row>
    <row r="148" spans="1:39" ht="12.75" hidden="1" customHeight="1">
      <c r="A148" s="61"/>
      <c r="B148" s="71"/>
      <c r="C148" s="16">
        <v>12</v>
      </c>
      <c r="D148" s="39" t="s">
        <v>33</v>
      </c>
      <c r="E148" s="18">
        <v>3</v>
      </c>
      <c r="F148" s="18">
        <v>1</v>
      </c>
      <c r="G148" s="18">
        <v>2</v>
      </c>
      <c r="H148" s="18">
        <v>58.9</v>
      </c>
      <c r="I148" s="19">
        <v>59.6</v>
      </c>
      <c r="J148" s="48" t="s">
        <v>17</v>
      </c>
      <c r="K148" s="21">
        <v>74000</v>
      </c>
      <c r="L148" s="49">
        <f t="shared" si="126"/>
        <v>4410400</v>
      </c>
      <c r="M148" s="90">
        <f t="shared" si="127"/>
        <v>74000</v>
      </c>
      <c r="N148" s="26"/>
      <c r="O148" s="26"/>
      <c r="P148" s="25" t="e">
        <f t="shared" ref="P148:R148" si="138">NA()</f>
        <v>#N/A</v>
      </c>
      <c r="Q148" s="25" t="e">
        <f t="shared" si="138"/>
        <v>#N/A</v>
      </c>
      <c r="R148" s="25" t="e">
        <f t="shared" si="138"/>
        <v>#N/A</v>
      </c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</row>
    <row r="149" spans="1:39" ht="12.75" customHeight="1">
      <c r="A149" s="61"/>
      <c r="B149" s="71"/>
      <c r="C149" s="16">
        <v>13</v>
      </c>
      <c r="D149" s="17" t="s">
        <v>33</v>
      </c>
      <c r="E149" s="18">
        <v>1</v>
      </c>
      <c r="F149" s="18">
        <v>2</v>
      </c>
      <c r="G149" s="18">
        <v>2</v>
      </c>
      <c r="H149" s="18">
        <v>59.1</v>
      </c>
      <c r="I149" s="19">
        <v>59.8</v>
      </c>
      <c r="J149" s="20" t="s">
        <v>19</v>
      </c>
      <c r="K149" s="50">
        <v>67900</v>
      </c>
      <c r="L149" s="22">
        <f t="shared" si="126"/>
        <v>4060420</v>
      </c>
      <c r="M149" s="90">
        <f t="shared" si="127"/>
        <v>67900</v>
      </c>
      <c r="N149" s="26" t="s">
        <v>34</v>
      </c>
      <c r="O149" s="26"/>
      <c r="P149" s="25" t="e">
        <f t="shared" ref="P149:R149" si="139">NA()</f>
        <v>#N/A</v>
      </c>
      <c r="Q149" s="25" t="e">
        <f t="shared" si="139"/>
        <v>#N/A</v>
      </c>
      <c r="R149" s="25" t="e">
        <f t="shared" si="139"/>
        <v>#N/A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1:39" ht="12.75" hidden="1" customHeight="1">
      <c r="A150" s="61"/>
      <c r="B150" s="71"/>
      <c r="C150" s="16">
        <v>14</v>
      </c>
      <c r="D150" s="39" t="s">
        <v>33</v>
      </c>
      <c r="E150" s="18">
        <v>1</v>
      </c>
      <c r="F150" s="18">
        <v>2</v>
      </c>
      <c r="G150" s="18">
        <v>1</v>
      </c>
      <c r="H150" s="18">
        <v>34.1</v>
      </c>
      <c r="I150" s="19">
        <v>34.4</v>
      </c>
      <c r="J150" s="48" t="s">
        <v>20</v>
      </c>
      <c r="K150" s="21">
        <v>74000</v>
      </c>
      <c r="L150" s="49">
        <f t="shared" si="126"/>
        <v>2545600</v>
      </c>
      <c r="M150" s="90">
        <f t="shared" si="127"/>
        <v>74000</v>
      </c>
      <c r="N150" s="26"/>
      <c r="O150" s="26"/>
      <c r="P150" s="25" t="e">
        <f t="shared" ref="P150:R150" si="140">NA()</f>
        <v>#N/A</v>
      </c>
      <c r="Q150" s="25" t="e">
        <f t="shared" si="140"/>
        <v>#N/A</v>
      </c>
      <c r="R150" s="25" t="e">
        <f t="shared" si="140"/>
        <v>#N/A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</row>
    <row r="151" spans="1:39" ht="12.75" hidden="1" customHeight="1">
      <c r="A151" s="61"/>
      <c r="B151" s="71"/>
      <c r="C151" s="16">
        <v>15</v>
      </c>
      <c r="D151" s="17" t="s">
        <v>33</v>
      </c>
      <c r="E151" s="18">
        <v>1</v>
      </c>
      <c r="F151" s="18">
        <v>2</v>
      </c>
      <c r="G151" s="18">
        <v>1</v>
      </c>
      <c r="H151" s="18">
        <v>38.200000000000003</v>
      </c>
      <c r="I151" s="19">
        <v>38.200000000000003</v>
      </c>
      <c r="J151" s="20" t="s">
        <v>19</v>
      </c>
      <c r="K151" s="21">
        <v>74000</v>
      </c>
      <c r="L151" s="22">
        <f t="shared" si="126"/>
        <v>2826800</v>
      </c>
      <c r="M151" s="90">
        <f t="shared" si="127"/>
        <v>74000</v>
      </c>
      <c r="N151" s="26"/>
      <c r="O151" s="26"/>
      <c r="P151" s="25" t="e">
        <f t="shared" ref="P151:R151" si="141">NA()</f>
        <v>#N/A</v>
      </c>
      <c r="Q151" s="25" t="e">
        <f t="shared" si="141"/>
        <v>#N/A</v>
      </c>
      <c r="R151" s="25" t="e">
        <f t="shared" si="141"/>
        <v>#N/A</v>
      </c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</row>
    <row r="152" spans="1:39" ht="12.75" hidden="1" customHeight="1">
      <c r="A152" s="61"/>
      <c r="B152" s="71"/>
      <c r="C152" s="16">
        <v>16</v>
      </c>
      <c r="D152" s="39" t="s">
        <v>33</v>
      </c>
      <c r="E152" s="18">
        <v>1</v>
      </c>
      <c r="F152" s="18">
        <v>2</v>
      </c>
      <c r="G152" s="18">
        <v>1</v>
      </c>
      <c r="H152" s="18">
        <v>35.700000000000003</v>
      </c>
      <c r="I152" s="19">
        <v>36.5</v>
      </c>
      <c r="J152" s="48" t="s">
        <v>17</v>
      </c>
      <c r="K152" s="21">
        <v>74000</v>
      </c>
      <c r="L152" s="49">
        <f t="shared" si="126"/>
        <v>2701000</v>
      </c>
      <c r="M152" s="90">
        <f t="shared" si="127"/>
        <v>74000</v>
      </c>
      <c r="N152" s="26"/>
      <c r="O152" s="26"/>
      <c r="P152" s="25" t="e">
        <f t="shared" ref="P152:R152" si="142">NA()</f>
        <v>#N/A</v>
      </c>
      <c r="Q152" s="25" t="e">
        <f t="shared" si="142"/>
        <v>#N/A</v>
      </c>
      <c r="R152" s="25" t="e">
        <f t="shared" si="142"/>
        <v>#N/A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</row>
    <row r="153" spans="1:39" ht="12.75" customHeight="1">
      <c r="A153" s="61"/>
      <c r="B153" s="71"/>
      <c r="C153" s="16">
        <v>17</v>
      </c>
      <c r="D153" s="17" t="s">
        <v>33</v>
      </c>
      <c r="E153" s="18">
        <v>2</v>
      </c>
      <c r="F153" s="18">
        <v>2</v>
      </c>
      <c r="G153" s="18">
        <v>2</v>
      </c>
      <c r="H153" s="18">
        <v>58.9</v>
      </c>
      <c r="I153" s="19">
        <v>59.2</v>
      </c>
      <c r="J153" s="20" t="s">
        <v>19</v>
      </c>
      <c r="K153" s="50">
        <v>72000</v>
      </c>
      <c r="L153" s="22">
        <f t="shared" si="126"/>
        <v>4262400</v>
      </c>
      <c r="M153" s="90">
        <f t="shared" si="127"/>
        <v>72000</v>
      </c>
      <c r="N153" s="26" t="s">
        <v>34</v>
      </c>
      <c r="O153" s="26"/>
      <c r="P153" s="25" t="e">
        <f t="shared" ref="P153:R153" si="143">NA()</f>
        <v>#N/A</v>
      </c>
      <c r="Q153" s="25" t="e">
        <f t="shared" si="143"/>
        <v>#N/A</v>
      </c>
      <c r="R153" s="25" t="e">
        <f t="shared" si="143"/>
        <v>#N/A</v>
      </c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</row>
    <row r="154" spans="1:39" ht="12.75" hidden="1" customHeight="1">
      <c r="A154" s="61"/>
      <c r="B154" s="71"/>
      <c r="C154" s="16">
        <v>18</v>
      </c>
      <c r="D154" s="17" t="s">
        <v>33</v>
      </c>
      <c r="E154" s="18">
        <v>2</v>
      </c>
      <c r="F154" s="18">
        <v>2</v>
      </c>
      <c r="G154" s="18">
        <v>1</v>
      </c>
      <c r="H154" s="18">
        <v>34.1</v>
      </c>
      <c r="I154" s="19">
        <v>34.5</v>
      </c>
      <c r="J154" s="20" t="s">
        <v>17</v>
      </c>
      <c r="K154" s="21">
        <v>74000</v>
      </c>
      <c r="L154" s="22">
        <f t="shared" si="126"/>
        <v>2553000</v>
      </c>
      <c r="M154" s="90">
        <f t="shared" si="127"/>
        <v>74000</v>
      </c>
      <c r="N154" s="26"/>
      <c r="O154" s="26"/>
      <c r="P154" s="25" t="e">
        <f t="shared" ref="P154:R154" si="144">NA()</f>
        <v>#N/A</v>
      </c>
      <c r="Q154" s="25" t="e">
        <f t="shared" si="144"/>
        <v>#N/A</v>
      </c>
      <c r="R154" s="25" t="e">
        <f t="shared" si="144"/>
        <v>#N/A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</row>
    <row r="155" spans="1:39" ht="12.75" hidden="1" customHeight="1">
      <c r="A155" s="61"/>
      <c r="B155" s="71"/>
      <c r="C155" s="16">
        <v>19</v>
      </c>
      <c r="D155" s="17" t="s">
        <v>33</v>
      </c>
      <c r="E155" s="18">
        <v>2</v>
      </c>
      <c r="F155" s="18">
        <v>2</v>
      </c>
      <c r="G155" s="18">
        <v>1</v>
      </c>
      <c r="H155" s="18">
        <v>38.299999999999997</v>
      </c>
      <c r="I155" s="19">
        <v>37.9</v>
      </c>
      <c r="J155" s="20" t="s">
        <v>19</v>
      </c>
      <c r="K155" s="21">
        <v>74000</v>
      </c>
      <c r="L155" s="22">
        <f t="shared" si="126"/>
        <v>2804600</v>
      </c>
      <c r="M155" s="90">
        <f t="shared" si="127"/>
        <v>74000</v>
      </c>
      <c r="N155" s="26"/>
      <c r="O155" s="26"/>
      <c r="P155" s="25" t="e">
        <f t="shared" ref="P155:R155" si="145">NA()</f>
        <v>#N/A</v>
      </c>
      <c r="Q155" s="25" t="e">
        <f t="shared" si="145"/>
        <v>#N/A</v>
      </c>
      <c r="R155" s="25" t="e">
        <f t="shared" si="145"/>
        <v>#N/A</v>
      </c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</row>
    <row r="156" spans="1:39" ht="12.75" hidden="1" customHeight="1">
      <c r="A156" s="61"/>
      <c r="B156" s="71"/>
      <c r="C156" s="16">
        <v>20</v>
      </c>
      <c r="D156" s="17" t="s">
        <v>33</v>
      </c>
      <c r="E156" s="18">
        <v>2</v>
      </c>
      <c r="F156" s="18">
        <v>2</v>
      </c>
      <c r="G156" s="18">
        <v>1</v>
      </c>
      <c r="H156" s="18">
        <v>35.700000000000003</v>
      </c>
      <c r="I156" s="19">
        <v>36.299999999999997</v>
      </c>
      <c r="J156" s="20" t="s">
        <v>19</v>
      </c>
      <c r="K156" s="21">
        <v>74000</v>
      </c>
      <c r="L156" s="22">
        <f t="shared" si="126"/>
        <v>2686200</v>
      </c>
      <c r="M156" s="90">
        <f t="shared" si="127"/>
        <v>74000</v>
      </c>
      <c r="N156" s="26"/>
      <c r="O156" s="26"/>
      <c r="P156" s="25" t="e">
        <f t="shared" ref="P156:R156" si="146">NA()</f>
        <v>#N/A</v>
      </c>
      <c r="Q156" s="25" t="e">
        <f t="shared" si="146"/>
        <v>#N/A</v>
      </c>
      <c r="R156" s="25" t="e">
        <f t="shared" si="146"/>
        <v>#N/A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</row>
    <row r="157" spans="1:39" ht="12.75" hidden="1" customHeight="1">
      <c r="A157" s="61"/>
      <c r="B157" s="71"/>
      <c r="C157" s="16">
        <v>21</v>
      </c>
      <c r="D157" s="17" t="s">
        <v>33</v>
      </c>
      <c r="E157" s="18">
        <v>3</v>
      </c>
      <c r="F157" s="18">
        <v>2</v>
      </c>
      <c r="G157" s="18">
        <v>2</v>
      </c>
      <c r="H157" s="18">
        <v>58.9</v>
      </c>
      <c r="I157" s="19">
        <v>59.2</v>
      </c>
      <c r="J157" s="20" t="s">
        <v>20</v>
      </c>
      <c r="K157" s="21">
        <v>77000</v>
      </c>
      <c r="L157" s="22">
        <f t="shared" si="126"/>
        <v>4558400</v>
      </c>
      <c r="M157" s="90">
        <f t="shared" si="127"/>
        <v>77000</v>
      </c>
      <c r="N157" s="26" t="s">
        <v>34</v>
      </c>
      <c r="O157" s="26"/>
      <c r="P157" s="25" t="e">
        <f t="shared" ref="P157:R157" si="147">NA()</f>
        <v>#N/A</v>
      </c>
      <c r="Q157" s="25" t="e">
        <f t="shared" si="147"/>
        <v>#N/A</v>
      </c>
      <c r="R157" s="25" t="e">
        <f t="shared" si="147"/>
        <v>#N/A</v>
      </c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</row>
    <row r="158" spans="1:39" ht="12.75" hidden="1" customHeight="1">
      <c r="A158" s="61"/>
      <c r="B158" s="71"/>
      <c r="C158" s="16">
        <v>22</v>
      </c>
      <c r="D158" s="39" t="s">
        <v>33</v>
      </c>
      <c r="E158" s="18">
        <v>3</v>
      </c>
      <c r="F158" s="18">
        <v>2</v>
      </c>
      <c r="G158" s="18">
        <v>1</v>
      </c>
      <c r="H158" s="18">
        <v>34.1</v>
      </c>
      <c r="I158" s="19">
        <v>34.1</v>
      </c>
      <c r="J158" s="48" t="s">
        <v>17</v>
      </c>
      <c r="K158" s="21">
        <v>74000</v>
      </c>
      <c r="L158" s="49">
        <f t="shared" si="126"/>
        <v>2523400</v>
      </c>
      <c r="M158" s="90">
        <f t="shared" si="127"/>
        <v>74000</v>
      </c>
      <c r="N158" s="26"/>
      <c r="O158" s="26"/>
      <c r="P158" s="25" t="e">
        <f t="shared" ref="P158:R158" si="148">NA()</f>
        <v>#N/A</v>
      </c>
      <c r="Q158" s="25" t="e">
        <f t="shared" si="148"/>
        <v>#N/A</v>
      </c>
      <c r="R158" s="25" t="e">
        <f t="shared" si="148"/>
        <v>#N/A</v>
      </c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</row>
    <row r="159" spans="1:39" ht="12.75" hidden="1" customHeight="1">
      <c r="A159" s="61"/>
      <c r="B159" s="71"/>
      <c r="C159" s="16">
        <v>24</v>
      </c>
      <c r="D159" s="17" t="s">
        <v>33</v>
      </c>
      <c r="E159" s="18"/>
      <c r="F159" s="18">
        <v>3</v>
      </c>
      <c r="G159" s="18">
        <v>2</v>
      </c>
      <c r="H159" s="18">
        <v>35.700000000000003</v>
      </c>
      <c r="I159" s="19">
        <v>36.6</v>
      </c>
      <c r="J159" s="20" t="s">
        <v>17</v>
      </c>
      <c r="K159" s="21">
        <v>74000</v>
      </c>
      <c r="L159" s="22">
        <v>2726700</v>
      </c>
      <c r="M159" s="90"/>
      <c r="N159" s="26"/>
      <c r="O159" s="26"/>
      <c r="P159" s="25"/>
      <c r="Q159" s="25"/>
      <c r="R159" s="25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</row>
    <row r="160" spans="1:39" ht="12.75" hidden="1" customHeight="1">
      <c r="A160" s="61"/>
      <c r="B160" s="71"/>
      <c r="C160" s="16">
        <v>23</v>
      </c>
      <c r="D160" s="17" t="s">
        <v>33</v>
      </c>
      <c r="E160" s="18">
        <v>3</v>
      </c>
      <c r="F160" s="18">
        <v>2</v>
      </c>
      <c r="G160" s="18">
        <v>1</v>
      </c>
      <c r="H160" s="18">
        <v>38.299999999999997</v>
      </c>
      <c r="I160" s="19">
        <v>38.200000000000003</v>
      </c>
      <c r="J160" s="20" t="s">
        <v>19</v>
      </c>
      <c r="K160" s="21">
        <v>74000</v>
      </c>
      <c r="L160" s="22">
        <f t="shared" ref="L160:L161" si="149">ROUND(I160*K160, 2)</f>
        <v>2826800</v>
      </c>
      <c r="M160" s="90">
        <f t="shared" ref="M160:M161" si="150">L160/I160</f>
        <v>74000</v>
      </c>
      <c r="N160" s="26"/>
      <c r="O160" s="26"/>
      <c r="P160" s="25" t="e">
        <f t="shared" ref="P160:R160" si="151">NA()</f>
        <v>#N/A</v>
      </c>
      <c r="Q160" s="25" t="e">
        <f t="shared" si="151"/>
        <v>#N/A</v>
      </c>
      <c r="R160" s="25" t="e">
        <f t="shared" si="151"/>
        <v>#N/A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</row>
    <row r="161" spans="1:39" ht="12.75" hidden="1" customHeight="1">
      <c r="A161" s="61"/>
      <c r="B161" s="71"/>
      <c r="C161" s="16">
        <v>24</v>
      </c>
      <c r="D161" s="39" t="s">
        <v>33</v>
      </c>
      <c r="E161" s="18">
        <v>3</v>
      </c>
      <c r="F161" s="18">
        <v>2</v>
      </c>
      <c r="G161" s="18">
        <v>1</v>
      </c>
      <c r="H161" s="18">
        <v>35.700000000000003</v>
      </c>
      <c r="I161" s="19">
        <v>36.6</v>
      </c>
      <c r="J161" s="48" t="s">
        <v>17</v>
      </c>
      <c r="K161" s="21">
        <v>74000</v>
      </c>
      <c r="L161" s="49">
        <f t="shared" si="149"/>
        <v>2708400</v>
      </c>
      <c r="M161" s="90">
        <f t="shared" si="150"/>
        <v>74000</v>
      </c>
      <c r="N161" s="26"/>
      <c r="O161" s="26"/>
      <c r="P161" s="25" t="e">
        <f t="shared" ref="P161:R161" si="152">NA()</f>
        <v>#N/A</v>
      </c>
      <c r="Q161" s="25" t="e">
        <f t="shared" si="152"/>
        <v>#N/A</v>
      </c>
      <c r="R161" s="25" t="e">
        <f t="shared" si="152"/>
        <v>#N/A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</row>
    <row r="162" spans="1:39" ht="12.75" hidden="1" customHeight="1">
      <c r="A162" s="61"/>
      <c r="B162" s="71"/>
      <c r="C162" s="63" t="s">
        <v>0</v>
      </c>
      <c r="D162" s="63" t="s">
        <v>1</v>
      </c>
      <c r="E162" s="63" t="s">
        <v>2</v>
      </c>
      <c r="F162" s="64" t="s">
        <v>3</v>
      </c>
      <c r="G162" s="63" t="s">
        <v>4</v>
      </c>
      <c r="H162" s="64" t="s">
        <v>5</v>
      </c>
      <c r="I162" s="64" t="s">
        <v>6</v>
      </c>
      <c r="J162" s="63" t="s">
        <v>7</v>
      </c>
      <c r="K162" s="21">
        <v>74000</v>
      </c>
      <c r="L162" s="63" t="s">
        <v>9</v>
      </c>
      <c r="M162" s="90"/>
      <c r="N162" s="26"/>
      <c r="O162" s="26"/>
      <c r="P162" s="25"/>
      <c r="Q162" s="25"/>
      <c r="R162" s="25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</row>
    <row r="163" spans="1:39" ht="45.75" hidden="1" customHeight="1">
      <c r="A163" s="61"/>
      <c r="B163" s="71"/>
      <c r="C163" s="63"/>
      <c r="D163" s="63"/>
      <c r="E163" s="63"/>
      <c r="F163" s="65"/>
      <c r="G163" s="63"/>
      <c r="H163" s="65"/>
      <c r="I163" s="65"/>
      <c r="J163" s="66"/>
      <c r="K163" s="21">
        <v>74000</v>
      </c>
      <c r="L163" s="63"/>
      <c r="M163" s="90" t="e">
        <f t="shared" ref="M163:M164" si="153">L163/I163</f>
        <v>#DIV/0!</v>
      </c>
      <c r="N163" s="26"/>
      <c r="O163" s="26"/>
      <c r="P163" s="25" t="e">
        <f t="shared" ref="P163:R163" si="154">NA()</f>
        <v>#N/A</v>
      </c>
      <c r="Q163" s="25" t="e">
        <f t="shared" si="154"/>
        <v>#N/A</v>
      </c>
      <c r="R163" s="25" t="e">
        <f t="shared" si="154"/>
        <v>#N/A</v>
      </c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</row>
    <row r="164" spans="1:39" ht="12.75" hidden="1" customHeight="1">
      <c r="A164" s="61"/>
      <c r="B164" s="71"/>
      <c r="C164" s="16">
        <v>2</v>
      </c>
      <c r="D164" s="17" t="s">
        <v>35</v>
      </c>
      <c r="E164" s="18">
        <v>1</v>
      </c>
      <c r="F164" s="18">
        <v>1</v>
      </c>
      <c r="G164" s="18">
        <v>1</v>
      </c>
      <c r="H164" s="18">
        <v>38.200000000000003</v>
      </c>
      <c r="I164" s="92">
        <f>24.1+10.6+3.8</f>
        <v>38.5</v>
      </c>
      <c r="J164" s="20" t="s">
        <v>19</v>
      </c>
      <c r="K164" s="21">
        <v>74000</v>
      </c>
      <c r="L164" s="22">
        <f>ROUND(I164*K164, 2)</f>
        <v>2849000</v>
      </c>
      <c r="M164" s="90">
        <f t="shared" si="153"/>
        <v>74000</v>
      </c>
      <c r="N164" s="26"/>
      <c r="O164" s="26"/>
      <c r="P164" s="25" t="e">
        <f t="shared" ref="P164:R164" si="155">NA()</f>
        <v>#N/A</v>
      </c>
      <c r="Q164" s="25" t="e">
        <f t="shared" si="155"/>
        <v>#N/A</v>
      </c>
      <c r="R164" s="25" t="e">
        <f t="shared" si="155"/>
        <v>#N/A</v>
      </c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</row>
    <row r="165" spans="1:39" ht="12.75" hidden="1" customHeight="1">
      <c r="A165" s="93"/>
      <c r="B165" s="93"/>
      <c r="C165" s="52">
        <v>3</v>
      </c>
      <c r="D165" s="94">
        <v>5</v>
      </c>
      <c r="E165" s="94">
        <v>1</v>
      </c>
      <c r="F165" s="94">
        <v>1</v>
      </c>
      <c r="G165" s="94">
        <v>1</v>
      </c>
      <c r="H165" s="94"/>
      <c r="I165" s="95">
        <v>37.5</v>
      </c>
      <c r="J165" s="55" t="s">
        <v>25</v>
      </c>
      <c r="K165" s="21">
        <v>74000</v>
      </c>
      <c r="L165" s="82"/>
      <c r="M165" s="96"/>
      <c r="N165" s="26"/>
      <c r="O165" s="26"/>
      <c r="P165" s="97"/>
      <c r="Q165" s="98" t="e">
        <f t="shared" ref="Q165:R165" si="156">NA()</f>
        <v>#N/A</v>
      </c>
      <c r="R165" s="98" t="e">
        <f t="shared" si="156"/>
        <v>#N/A</v>
      </c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</row>
    <row r="166" spans="1:39" ht="12.75" hidden="1" customHeight="1">
      <c r="A166" s="93"/>
      <c r="B166" s="93"/>
      <c r="C166" s="52">
        <v>4</v>
      </c>
      <c r="D166" s="94">
        <v>5</v>
      </c>
      <c r="E166" s="94">
        <v>1</v>
      </c>
      <c r="F166" s="94">
        <v>1</v>
      </c>
      <c r="G166" s="94">
        <v>1</v>
      </c>
      <c r="H166" s="94"/>
      <c r="I166" s="95">
        <v>59.6</v>
      </c>
      <c r="J166" s="55" t="s">
        <v>25</v>
      </c>
      <c r="K166" s="21">
        <v>74000</v>
      </c>
      <c r="L166" s="99"/>
      <c r="M166" s="90">
        <f t="shared" ref="M166:M186" si="157">L166/I166</f>
        <v>0</v>
      </c>
      <c r="N166" s="26"/>
      <c r="O166" s="26"/>
      <c r="P166" s="97"/>
      <c r="Q166" s="98" t="e">
        <f t="shared" ref="Q166:R166" si="158">NA()</f>
        <v>#N/A</v>
      </c>
      <c r="R166" s="98" t="e">
        <f t="shared" si="158"/>
        <v>#N/A</v>
      </c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</row>
    <row r="167" spans="1:39" ht="12.75" hidden="1" customHeight="1">
      <c r="A167" s="61"/>
      <c r="B167" s="71"/>
      <c r="C167" s="16">
        <v>5</v>
      </c>
      <c r="D167" s="17" t="s">
        <v>35</v>
      </c>
      <c r="E167" s="18">
        <v>2</v>
      </c>
      <c r="F167" s="18">
        <v>1</v>
      </c>
      <c r="G167" s="18">
        <v>1</v>
      </c>
      <c r="H167" s="18">
        <v>35.700000000000003</v>
      </c>
      <c r="I167" s="19">
        <v>36.4</v>
      </c>
      <c r="J167" s="20" t="s">
        <v>17</v>
      </c>
      <c r="K167" s="21">
        <v>74000</v>
      </c>
      <c r="L167" s="22">
        <f t="shared" ref="L167:L172" si="159">ROUND(I167*K167, 2)</f>
        <v>2693600</v>
      </c>
      <c r="M167" s="90">
        <f t="shared" si="157"/>
        <v>74000</v>
      </c>
      <c r="N167" s="26"/>
      <c r="O167" s="26"/>
      <c r="P167" s="25" t="e">
        <f t="shared" ref="P167:R167" si="160">NA()</f>
        <v>#N/A</v>
      </c>
      <c r="Q167" s="25" t="e">
        <f t="shared" si="160"/>
        <v>#N/A</v>
      </c>
      <c r="R167" s="25" t="e">
        <f t="shared" si="160"/>
        <v>#N/A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</row>
    <row r="168" spans="1:39" ht="12.75" hidden="1" customHeight="1">
      <c r="A168" s="61"/>
      <c r="B168" s="71"/>
      <c r="C168" s="16">
        <v>6</v>
      </c>
      <c r="D168" s="17" t="s">
        <v>35</v>
      </c>
      <c r="E168" s="18">
        <v>2</v>
      </c>
      <c r="F168" s="18">
        <v>1</v>
      </c>
      <c r="G168" s="18">
        <v>1</v>
      </c>
      <c r="H168" s="18">
        <v>38.299999999999997</v>
      </c>
      <c r="I168" s="19">
        <v>38.6</v>
      </c>
      <c r="J168" s="20" t="s">
        <v>19</v>
      </c>
      <c r="K168" s="21">
        <v>74000</v>
      </c>
      <c r="L168" s="22">
        <f t="shared" si="159"/>
        <v>2856400</v>
      </c>
      <c r="M168" s="90">
        <f t="shared" si="157"/>
        <v>74000</v>
      </c>
      <c r="N168" s="26"/>
      <c r="O168" s="26"/>
      <c r="P168" s="25" t="e">
        <f t="shared" ref="P168:R168" si="161">NA()</f>
        <v>#N/A</v>
      </c>
      <c r="Q168" s="25" t="e">
        <f t="shared" si="161"/>
        <v>#N/A</v>
      </c>
      <c r="R168" s="25" t="e">
        <f t="shared" si="161"/>
        <v>#N/A</v>
      </c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</row>
    <row r="169" spans="1:39" ht="12.75" hidden="1" customHeight="1">
      <c r="A169" s="61"/>
      <c r="B169" s="71"/>
      <c r="C169" s="16">
        <v>7</v>
      </c>
      <c r="D169" s="39" t="s">
        <v>35</v>
      </c>
      <c r="E169" s="18">
        <v>2</v>
      </c>
      <c r="F169" s="18">
        <v>1</v>
      </c>
      <c r="G169" s="18">
        <v>1</v>
      </c>
      <c r="H169" s="18">
        <v>34.1</v>
      </c>
      <c r="I169" s="19">
        <v>34.4</v>
      </c>
      <c r="J169" s="48" t="s">
        <v>20</v>
      </c>
      <c r="K169" s="21">
        <v>74000</v>
      </c>
      <c r="L169" s="49">
        <f t="shared" si="159"/>
        <v>2545600</v>
      </c>
      <c r="M169" s="90">
        <f t="shared" si="157"/>
        <v>74000</v>
      </c>
      <c r="N169" s="26"/>
      <c r="O169" s="26"/>
      <c r="P169" s="25" t="e">
        <f t="shared" ref="P169:R169" si="162">NA()</f>
        <v>#N/A</v>
      </c>
      <c r="Q169" s="25" t="e">
        <f t="shared" si="162"/>
        <v>#N/A</v>
      </c>
      <c r="R169" s="25" t="e">
        <f t="shared" si="162"/>
        <v>#N/A</v>
      </c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</row>
    <row r="170" spans="1:39" ht="12.75" hidden="1" customHeight="1">
      <c r="A170" s="61"/>
      <c r="B170" s="71"/>
      <c r="C170" s="16">
        <v>8</v>
      </c>
      <c r="D170" s="17" t="s">
        <v>35</v>
      </c>
      <c r="E170" s="18">
        <v>2</v>
      </c>
      <c r="F170" s="18">
        <v>1</v>
      </c>
      <c r="G170" s="18">
        <v>2</v>
      </c>
      <c r="H170" s="18">
        <v>58.9</v>
      </c>
      <c r="I170" s="19">
        <v>59.4</v>
      </c>
      <c r="J170" s="20" t="s">
        <v>20</v>
      </c>
      <c r="K170" s="21">
        <v>74000</v>
      </c>
      <c r="L170" s="22">
        <f t="shared" si="159"/>
        <v>4395600</v>
      </c>
      <c r="M170" s="90">
        <f t="shared" si="157"/>
        <v>74000</v>
      </c>
      <c r="N170" s="26"/>
      <c r="O170" s="26"/>
      <c r="P170" s="25" t="e">
        <f t="shared" ref="P170:R170" si="163">NA()</f>
        <v>#N/A</v>
      </c>
      <c r="Q170" s="25" t="e">
        <f t="shared" si="163"/>
        <v>#N/A</v>
      </c>
      <c r="R170" s="25" t="e">
        <f t="shared" si="163"/>
        <v>#N/A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</row>
    <row r="171" spans="1:39" ht="12.75" hidden="1" customHeight="1">
      <c r="A171" s="67"/>
      <c r="B171" s="67"/>
      <c r="C171" s="42">
        <v>9</v>
      </c>
      <c r="D171" s="43">
        <v>5</v>
      </c>
      <c r="E171" s="43">
        <v>3</v>
      </c>
      <c r="F171" s="43">
        <v>1</v>
      </c>
      <c r="G171" s="43">
        <v>1</v>
      </c>
      <c r="H171" s="43">
        <v>35.700000000000003</v>
      </c>
      <c r="I171" s="44">
        <v>36.5</v>
      </c>
      <c r="J171" s="45" t="s">
        <v>22</v>
      </c>
      <c r="K171" s="21">
        <v>74000</v>
      </c>
      <c r="L171" s="47">
        <f t="shared" si="159"/>
        <v>2701000</v>
      </c>
      <c r="M171" s="90">
        <f t="shared" si="157"/>
        <v>74000</v>
      </c>
      <c r="N171" s="67"/>
      <c r="O171" s="67"/>
      <c r="P171" s="25" t="e">
        <f t="shared" ref="P171:R171" si="164">NA()</f>
        <v>#N/A</v>
      </c>
      <c r="Q171" s="25" t="e">
        <f t="shared" si="164"/>
        <v>#N/A</v>
      </c>
      <c r="R171" s="25" t="e">
        <f t="shared" si="164"/>
        <v>#N/A</v>
      </c>
      <c r="S171" s="26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</row>
    <row r="172" spans="1:39" ht="12.75" hidden="1" customHeight="1">
      <c r="A172" s="61"/>
      <c r="B172" s="71"/>
      <c r="C172" s="75">
        <v>10</v>
      </c>
      <c r="D172" s="75" t="s">
        <v>35</v>
      </c>
      <c r="E172" s="76">
        <v>3</v>
      </c>
      <c r="F172" s="76">
        <v>1</v>
      </c>
      <c r="G172" s="76">
        <v>1</v>
      </c>
      <c r="H172" s="76">
        <v>38.299999999999997</v>
      </c>
      <c r="I172" s="77">
        <v>38.700000000000003</v>
      </c>
      <c r="J172" s="78" t="s">
        <v>28</v>
      </c>
      <c r="K172" s="21">
        <v>74000</v>
      </c>
      <c r="L172" s="79">
        <f t="shared" si="159"/>
        <v>2863800</v>
      </c>
      <c r="M172" s="90">
        <f t="shared" si="157"/>
        <v>74000</v>
      </c>
      <c r="N172" s="26"/>
      <c r="O172" s="26"/>
      <c r="P172" s="25" t="e">
        <f t="shared" ref="P172:R172" si="165">NA()</f>
        <v>#N/A</v>
      </c>
      <c r="Q172" s="25" t="e">
        <f t="shared" si="165"/>
        <v>#N/A</v>
      </c>
      <c r="R172" s="25" t="e">
        <f t="shared" si="165"/>
        <v>#N/A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</row>
    <row r="173" spans="1:39" ht="12.75" hidden="1" customHeight="1">
      <c r="A173" s="74"/>
      <c r="B173" s="74"/>
      <c r="C173" s="52">
        <v>11</v>
      </c>
      <c r="D173" s="53">
        <v>5</v>
      </c>
      <c r="E173" s="53">
        <v>3</v>
      </c>
      <c r="F173" s="53">
        <v>1</v>
      </c>
      <c r="G173" s="53">
        <v>1</v>
      </c>
      <c r="H173" s="53"/>
      <c r="I173" s="54">
        <v>34.6</v>
      </c>
      <c r="J173" s="55" t="s">
        <v>25</v>
      </c>
      <c r="K173" s="21">
        <v>74000</v>
      </c>
      <c r="L173" s="56"/>
      <c r="M173" s="83">
        <f t="shared" si="157"/>
        <v>0</v>
      </c>
      <c r="N173" s="26"/>
      <c r="O173" s="26"/>
      <c r="P173" s="25" t="e">
        <f t="shared" ref="P173:R173" si="166">NA()</f>
        <v>#N/A</v>
      </c>
      <c r="Q173" s="25" t="e">
        <f t="shared" si="166"/>
        <v>#N/A</v>
      </c>
      <c r="R173" s="25" t="e">
        <f t="shared" si="166"/>
        <v>#N/A</v>
      </c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</row>
    <row r="174" spans="1:39" ht="12.75" customHeight="1">
      <c r="A174" s="61"/>
      <c r="B174" s="71"/>
      <c r="C174" s="16">
        <v>12</v>
      </c>
      <c r="D174" s="17" t="s">
        <v>35</v>
      </c>
      <c r="E174" s="18">
        <v>3</v>
      </c>
      <c r="F174" s="18">
        <v>1</v>
      </c>
      <c r="G174" s="18">
        <v>2</v>
      </c>
      <c r="H174" s="18">
        <v>58.9</v>
      </c>
      <c r="I174" s="19">
        <v>59.5</v>
      </c>
      <c r="J174" s="20" t="s">
        <v>19</v>
      </c>
      <c r="K174" s="50">
        <v>70000</v>
      </c>
      <c r="L174" s="22">
        <f t="shared" ref="L174:L186" si="167">ROUND(I174*K174, 2)</f>
        <v>4165000</v>
      </c>
      <c r="M174" s="90">
        <f t="shared" si="157"/>
        <v>70000</v>
      </c>
      <c r="N174" s="26" t="s">
        <v>23</v>
      </c>
      <c r="O174" s="26"/>
      <c r="P174" s="25" t="e">
        <f t="shared" ref="P174:R174" si="168">NA()</f>
        <v>#N/A</v>
      </c>
      <c r="Q174" s="25" t="e">
        <f t="shared" si="168"/>
        <v>#N/A</v>
      </c>
      <c r="R174" s="25" t="e">
        <f t="shared" si="168"/>
        <v>#N/A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</row>
    <row r="175" spans="1:39" ht="12.75" customHeight="1">
      <c r="A175" s="61"/>
      <c r="B175" s="71"/>
      <c r="C175" s="16">
        <v>4</v>
      </c>
      <c r="D175" s="17" t="s">
        <v>35</v>
      </c>
      <c r="E175" s="18">
        <v>1</v>
      </c>
      <c r="F175" s="18">
        <v>1</v>
      </c>
      <c r="G175" s="18">
        <v>2</v>
      </c>
      <c r="H175" s="18">
        <v>58.9</v>
      </c>
      <c r="I175" s="19">
        <v>59.6</v>
      </c>
      <c r="J175" s="20" t="s">
        <v>19</v>
      </c>
      <c r="K175" s="50">
        <v>67900</v>
      </c>
      <c r="L175" s="22">
        <f t="shared" si="167"/>
        <v>4046840</v>
      </c>
      <c r="M175" s="90">
        <f t="shared" si="157"/>
        <v>67900</v>
      </c>
      <c r="N175" s="26" t="s">
        <v>23</v>
      </c>
      <c r="O175" s="26"/>
      <c r="P175" s="25" t="e">
        <f t="shared" ref="P175:R175" si="169">NA()</f>
        <v>#N/A</v>
      </c>
      <c r="Q175" s="25" t="e">
        <f t="shared" si="169"/>
        <v>#N/A</v>
      </c>
      <c r="R175" s="25" t="e">
        <f t="shared" si="169"/>
        <v>#N/A</v>
      </c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</row>
    <row r="176" spans="1:39" ht="12.75" hidden="1" customHeight="1">
      <c r="A176" s="67"/>
      <c r="B176" s="67"/>
      <c r="C176" s="42">
        <v>14</v>
      </c>
      <c r="D176" s="43">
        <v>5</v>
      </c>
      <c r="E176" s="43">
        <v>1</v>
      </c>
      <c r="F176" s="43">
        <v>2</v>
      </c>
      <c r="G176" s="43">
        <v>1</v>
      </c>
      <c r="H176" s="43">
        <v>34.1</v>
      </c>
      <c r="I176" s="44">
        <v>34.700000000000003</v>
      </c>
      <c r="J176" s="45" t="s">
        <v>22</v>
      </c>
      <c r="K176" s="21">
        <v>74000</v>
      </c>
      <c r="L176" s="47">
        <f t="shared" si="167"/>
        <v>2567800</v>
      </c>
      <c r="M176" s="90">
        <f t="shared" si="157"/>
        <v>74000</v>
      </c>
      <c r="N176" s="67"/>
      <c r="O176" s="67"/>
      <c r="P176" s="25" t="e">
        <f t="shared" ref="P176:R176" si="170">NA()</f>
        <v>#N/A</v>
      </c>
      <c r="Q176" s="25" t="e">
        <f t="shared" si="170"/>
        <v>#N/A</v>
      </c>
      <c r="R176" s="25" t="e">
        <f t="shared" si="170"/>
        <v>#N/A</v>
      </c>
      <c r="S176" s="26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</row>
    <row r="177" spans="1:39" ht="12.75" hidden="1" customHeight="1">
      <c r="A177" s="74"/>
      <c r="B177" s="74"/>
      <c r="C177" s="52">
        <v>15</v>
      </c>
      <c r="D177" s="53">
        <v>5</v>
      </c>
      <c r="E177" s="53">
        <v>1</v>
      </c>
      <c r="F177" s="53">
        <v>2</v>
      </c>
      <c r="G177" s="53">
        <v>1</v>
      </c>
      <c r="H177" s="53">
        <v>38.200000000000003</v>
      </c>
      <c r="I177" s="54">
        <v>38.700000000000003</v>
      </c>
      <c r="J177" s="55" t="s">
        <v>25</v>
      </c>
      <c r="K177" s="21">
        <v>74000</v>
      </c>
      <c r="L177" s="56">
        <f t="shared" si="167"/>
        <v>2863800</v>
      </c>
      <c r="M177" s="90">
        <f t="shared" si="157"/>
        <v>74000</v>
      </c>
      <c r="N177" s="74"/>
      <c r="O177" s="74"/>
      <c r="P177" s="25" t="e">
        <f t="shared" ref="P177:R177" si="171">NA()</f>
        <v>#N/A</v>
      </c>
      <c r="Q177" s="25" t="e">
        <f t="shared" si="171"/>
        <v>#N/A</v>
      </c>
      <c r="R177" s="25" t="e">
        <f t="shared" si="171"/>
        <v>#N/A</v>
      </c>
      <c r="S177" s="26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</row>
    <row r="178" spans="1:39" ht="12.75" hidden="1" customHeight="1">
      <c r="A178" s="61"/>
      <c r="B178" s="71"/>
      <c r="C178" s="16">
        <v>16</v>
      </c>
      <c r="D178" s="17" t="s">
        <v>35</v>
      </c>
      <c r="E178" s="18">
        <v>1</v>
      </c>
      <c r="F178" s="18">
        <v>2</v>
      </c>
      <c r="G178" s="18">
        <v>1</v>
      </c>
      <c r="H178" s="18">
        <v>35.700000000000003</v>
      </c>
      <c r="I178" s="19">
        <v>36.799999999999997</v>
      </c>
      <c r="J178" s="20" t="s">
        <v>19</v>
      </c>
      <c r="K178" s="21">
        <v>74000</v>
      </c>
      <c r="L178" s="22">
        <f t="shared" si="167"/>
        <v>2723200</v>
      </c>
      <c r="M178" s="90">
        <f t="shared" si="157"/>
        <v>74000</v>
      </c>
      <c r="N178" s="26"/>
      <c r="O178" s="26"/>
      <c r="P178" s="25" t="e">
        <f t="shared" ref="P178:R178" si="172">NA()</f>
        <v>#N/A</v>
      </c>
      <c r="Q178" s="25" t="e">
        <f t="shared" si="172"/>
        <v>#N/A</v>
      </c>
      <c r="R178" s="25" t="e">
        <f t="shared" si="172"/>
        <v>#N/A</v>
      </c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</row>
    <row r="179" spans="1:39" ht="12.75" customHeight="1">
      <c r="A179" s="61"/>
      <c r="B179" s="71"/>
      <c r="C179" s="16">
        <v>17</v>
      </c>
      <c r="D179" s="17" t="s">
        <v>35</v>
      </c>
      <c r="E179" s="18">
        <v>2</v>
      </c>
      <c r="F179" s="18">
        <v>2</v>
      </c>
      <c r="G179" s="18">
        <v>2</v>
      </c>
      <c r="H179" s="18">
        <v>58.9</v>
      </c>
      <c r="I179" s="19">
        <v>59.8</v>
      </c>
      <c r="J179" s="20" t="s">
        <v>19</v>
      </c>
      <c r="K179" s="50">
        <v>72000</v>
      </c>
      <c r="L179" s="22">
        <f t="shared" si="167"/>
        <v>4305600</v>
      </c>
      <c r="M179" s="90">
        <f t="shared" si="157"/>
        <v>72000</v>
      </c>
      <c r="N179" s="26" t="s">
        <v>23</v>
      </c>
      <c r="O179" s="26"/>
      <c r="P179" s="25" t="e">
        <f t="shared" ref="P179:R179" si="173">NA()</f>
        <v>#N/A</v>
      </c>
      <c r="Q179" s="25" t="e">
        <f t="shared" si="173"/>
        <v>#N/A</v>
      </c>
      <c r="R179" s="25" t="e">
        <f t="shared" si="173"/>
        <v>#N/A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</row>
    <row r="180" spans="1:39" ht="12.75" hidden="1" customHeight="1">
      <c r="A180" s="61"/>
      <c r="B180" s="71"/>
      <c r="C180" s="16">
        <v>18</v>
      </c>
      <c r="D180" s="39" t="s">
        <v>35</v>
      </c>
      <c r="E180" s="18">
        <v>2</v>
      </c>
      <c r="F180" s="18">
        <v>2</v>
      </c>
      <c r="G180" s="18">
        <v>1</v>
      </c>
      <c r="H180" s="18">
        <v>34.1</v>
      </c>
      <c r="I180" s="19">
        <v>34.5</v>
      </c>
      <c r="J180" s="48" t="s">
        <v>24</v>
      </c>
      <c r="K180" s="21">
        <v>74000</v>
      </c>
      <c r="L180" s="49">
        <f t="shared" si="167"/>
        <v>2553000</v>
      </c>
      <c r="M180" s="90">
        <f t="shared" si="157"/>
        <v>74000</v>
      </c>
      <c r="N180" s="26"/>
      <c r="O180" s="26"/>
      <c r="P180" s="25" t="e">
        <f t="shared" ref="P180:R180" si="174">NA()</f>
        <v>#N/A</v>
      </c>
      <c r="Q180" s="25" t="e">
        <f t="shared" si="174"/>
        <v>#N/A</v>
      </c>
      <c r="R180" s="25" t="e">
        <f t="shared" si="174"/>
        <v>#N/A</v>
      </c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</row>
    <row r="181" spans="1:39" ht="12.75" hidden="1" customHeight="1">
      <c r="A181" s="61"/>
      <c r="B181" s="71"/>
      <c r="C181" s="16">
        <v>19</v>
      </c>
      <c r="D181" s="17" t="s">
        <v>35</v>
      </c>
      <c r="E181" s="18">
        <v>2</v>
      </c>
      <c r="F181" s="18">
        <v>2</v>
      </c>
      <c r="G181" s="18">
        <v>1</v>
      </c>
      <c r="H181" s="18">
        <v>38.299999999999997</v>
      </c>
      <c r="I181" s="19">
        <v>38.6</v>
      </c>
      <c r="J181" s="20" t="s">
        <v>19</v>
      </c>
      <c r="K181" s="21">
        <v>74000</v>
      </c>
      <c r="L181" s="22">
        <f t="shared" si="167"/>
        <v>2856400</v>
      </c>
      <c r="M181" s="90">
        <f t="shared" si="157"/>
        <v>74000</v>
      </c>
      <c r="N181" s="26"/>
      <c r="O181" s="26"/>
      <c r="P181" s="25" t="e">
        <f t="shared" ref="P181:R181" si="175">NA()</f>
        <v>#N/A</v>
      </c>
      <c r="Q181" s="25" t="e">
        <f t="shared" si="175"/>
        <v>#N/A</v>
      </c>
      <c r="R181" s="25" t="e">
        <f t="shared" si="175"/>
        <v>#N/A</v>
      </c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</row>
    <row r="182" spans="1:39" ht="12.75" hidden="1" customHeight="1">
      <c r="A182" s="61"/>
      <c r="B182" s="71"/>
      <c r="C182" s="16">
        <v>20</v>
      </c>
      <c r="D182" s="17" t="s">
        <v>35</v>
      </c>
      <c r="E182" s="18">
        <v>2</v>
      </c>
      <c r="F182" s="18">
        <v>2</v>
      </c>
      <c r="G182" s="18">
        <v>1</v>
      </c>
      <c r="H182" s="18">
        <v>35.700000000000003</v>
      </c>
      <c r="I182" s="19">
        <v>36.6</v>
      </c>
      <c r="J182" s="20" t="s">
        <v>17</v>
      </c>
      <c r="K182" s="21">
        <v>74000</v>
      </c>
      <c r="L182" s="22">
        <f t="shared" si="167"/>
        <v>2708400</v>
      </c>
      <c r="M182" s="90">
        <f t="shared" si="157"/>
        <v>74000</v>
      </c>
      <c r="N182" s="26"/>
      <c r="O182" s="26"/>
      <c r="P182" s="25" t="e">
        <f t="shared" ref="P182:R182" si="176">NA()</f>
        <v>#N/A</v>
      </c>
      <c r="Q182" s="25" t="e">
        <f t="shared" si="176"/>
        <v>#N/A</v>
      </c>
      <c r="R182" s="25" t="e">
        <f t="shared" si="176"/>
        <v>#N/A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</row>
    <row r="183" spans="1:39" ht="12.75" customHeight="1">
      <c r="A183" s="61"/>
      <c r="B183" s="71"/>
      <c r="C183" s="16">
        <v>21</v>
      </c>
      <c r="D183" s="17" t="s">
        <v>35</v>
      </c>
      <c r="E183" s="18">
        <v>3</v>
      </c>
      <c r="F183" s="18">
        <v>2</v>
      </c>
      <c r="G183" s="18">
        <v>2</v>
      </c>
      <c r="H183" s="18">
        <v>58.9</v>
      </c>
      <c r="I183" s="19">
        <v>59.6</v>
      </c>
      <c r="J183" s="20" t="s">
        <v>19</v>
      </c>
      <c r="K183" s="50">
        <v>70000</v>
      </c>
      <c r="L183" s="22">
        <f t="shared" si="167"/>
        <v>4172000</v>
      </c>
      <c r="M183" s="90">
        <f t="shared" si="157"/>
        <v>70000</v>
      </c>
      <c r="N183" s="26" t="s">
        <v>23</v>
      </c>
      <c r="O183" s="26"/>
      <c r="P183" s="25" t="e">
        <f t="shared" ref="P183:R183" si="177">NA()</f>
        <v>#N/A</v>
      </c>
      <c r="Q183" s="25" t="e">
        <f t="shared" si="177"/>
        <v>#N/A</v>
      </c>
      <c r="R183" s="25" t="e">
        <f t="shared" si="177"/>
        <v>#N/A</v>
      </c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</row>
    <row r="184" spans="1:39" ht="12.75" hidden="1" customHeight="1">
      <c r="A184" s="61"/>
      <c r="B184" s="71"/>
      <c r="C184" s="57">
        <v>22</v>
      </c>
      <c r="D184" s="57" t="s">
        <v>35</v>
      </c>
      <c r="E184" s="58">
        <v>3</v>
      </c>
      <c r="F184" s="58">
        <v>2</v>
      </c>
      <c r="G184" s="58">
        <v>1</v>
      </c>
      <c r="H184" s="58">
        <v>34.1</v>
      </c>
      <c r="I184" s="59">
        <v>34.5</v>
      </c>
      <c r="J184" s="30" t="s">
        <v>28</v>
      </c>
      <c r="K184" s="21">
        <v>74000</v>
      </c>
      <c r="L184" s="32">
        <f t="shared" si="167"/>
        <v>2553000</v>
      </c>
      <c r="M184" s="90">
        <f t="shared" si="157"/>
        <v>74000</v>
      </c>
      <c r="N184" s="26"/>
      <c r="O184" s="26"/>
      <c r="P184" s="25" t="e">
        <f t="shared" ref="P184:R184" si="178">NA()</f>
        <v>#N/A</v>
      </c>
      <c r="Q184" s="25" t="e">
        <f t="shared" si="178"/>
        <v>#N/A</v>
      </c>
      <c r="R184" s="25" t="e">
        <f t="shared" si="178"/>
        <v>#N/A</v>
      </c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</row>
    <row r="185" spans="1:39" ht="12.75" hidden="1" customHeight="1">
      <c r="A185" s="61"/>
      <c r="B185" s="71"/>
      <c r="C185" s="16">
        <v>23</v>
      </c>
      <c r="D185" s="17" t="s">
        <v>35</v>
      </c>
      <c r="E185" s="18">
        <v>3</v>
      </c>
      <c r="F185" s="18">
        <v>2</v>
      </c>
      <c r="G185" s="18">
        <v>1</v>
      </c>
      <c r="H185" s="18">
        <v>38.299999999999997</v>
      </c>
      <c r="I185" s="19">
        <v>38.5</v>
      </c>
      <c r="J185" s="20" t="s">
        <v>17</v>
      </c>
      <c r="K185" s="21">
        <v>74000</v>
      </c>
      <c r="L185" s="22">
        <f t="shared" si="167"/>
        <v>2849000</v>
      </c>
      <c r="M185" s="90">
        <f t="shared" si="157"/>
        <v>74000</v>
      </c>
      <c r="N185" s="26"/>
      <c r="O185" s="26"/>
      <c r="P185" s="25" t="e">
        <f t="shared" ref="P185:R185" si="179">NA()</f>
        <v>#N/A</v>
      </c>
      <c r="Q185" s="25" t="e">
        <f t="shared" si="179"/>
        <v>#N/A</v>
      </c>
      <c r="R185" s="25" t="e">
        <f t="shared" si="179"/>
        <v>#N/A</v>
      </c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1:39" ht="12.75" hidden="1" customHeight="1">
      <c r="A186" s="61"/>
      <c r="B186" s="71"/>
      <c r="C186" s="16">
        <v>24</v>
      </c>
      <c r="D186" s="39" t="s">
        <v>35</v>
      </c>
      <c r="E186" s="18">
        <v>3</v>
      </c>
      <c r="F186" s="18">
        <v>2</v>
      </c>
      <c r="G186" s="18">
        <v>1</v>
      </c>
      <c r="H186" s="18">
        <v>35.700000000000003</v>
      </c>
      <c r="I186" s="19">
        <v>36.700000000000003</v>
      </c>
      <c r="J186" s="100" t="s">
        <v>17</v>
      </c>
      <c r="K186" s="21">
        <v>74000</v>
      </c>
      <c r="L186" s="32">
        <f t="shared" si="167"/>
        <v>2715800</v>
      </c>
      <c r="M186" s="90">
        <f t="shared" si="157"/>
        <v>74000</v>
      </c>
      <c r="N186" s="26"/>
      <c r="O186" s="26"/>
      <c r="P186" s="25" t="e">
        <f t="shared" ref="P186:R186" si="180">NA()</f>
        <v>#N/A</v>
      </c>
      <c r="Q186" s="25" t="e">
        <f t="shared" si="180"/>
        <v>#N/A</v>
      </c>
      <c r="R186" s="25" t="e">
        <f t="shared" si="180"/>
        <v>#N/A</v>
      </c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</row>
    <row r="187" spans="1:39" ht="12.75" hidden="1" customHeight="1">
      <c r="A187" s="61"/>
      <c r="B187" s="71"/>
      <c r="C187" s="63" t="s">
        <v>0</v>
      </c>
      <c r="D187" s="63" t="s">
        <v>1</v>
      </c>
      <c r="E187" s="63" t="s">
        <v>2</v>
      </c>
      <c r="F187" s="64" t="s">
        <v>3</v>
      </c>
      <c r="G187" s="63" t="s">
        <v>4</v>
      </c>
      <c r="H187" s="64" t="s">
        <v>5</v>
      </c>
      <c r="I187" s="64" t="s">
        <v>6</v>
      </c>
      <c r="J187" s="63" t="s">
        <v>7</v>
      </c>
      <c r="K187" s="21">
        <v>74000</v>
      </c>
      <c r="L187" s="63" t="s">
        <v>9</v>
      </c>
      <c r="M187" s="90"/>
      <c r="N187" s="26"/>
      <c r="O187" s="26"/>
      <c r="P187" s="25"/>
      <c r="Q187" s="25"/>
      <c r="R187" s="25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</row>
    <row r="188" spans="1:39" ht="48" hidden="1" customHeight="1">
      <c r="A188" s="26"/>
      <c r="B188" s="73"/>
      <c r="C188" s="63"/>
      <c r="D188" s="63"/>
      <c r="E188" s="63"/>
      <c r="F188" s="65"/>
      <c r="G188" s="63"/>
      <c r="H188" s="65"/>
      <c r="I188" s="65"/>
      <c r="J188" s="66"/>
      <c r="K188" s="21">
        <v>74000</v>
      </c>
      <c r="L188" s="63"/>
      <c r="M188" s="90" t="e">
        <f>L188/I188</f>
        <v>#DIV/0!</v>
      </c>
      <c r="N188" s="26"/>
      <c r="O188" s="26"/>
      <c r="P188" s="25">
        <v>34500</v>
      </c>
      <c r="Q188" s="25" t="e">
        <f t="shared" ref="Q188:R188" si="181">NA()</f>
        <v>#N/A</v>
      </c>
      <c r="R188" s="25" t="e">
        <f t="shared" si="181"/>
        <v>#N/A</v>
      </c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</row>
    <row r="189" spans="1:39" ht="16.5" hidden="1" customHeight="1">
      <c r="A189" s="61"/>
      <c r="B189" s="73"/>
      <c r="C189" s="84">
        <v>1</v>
      </c>
      <c r="D189" s="9" t="s">
        <v>36</v>
      </c>
      <c r="E189" s="85">
        <v>1</v>
      </c>
      <c r="F189" s="86">
        <v>1</v>
      </c>
      <c r="G189" s="85">
        <v>1</v>
      </c>
      <c r="H189" s="86">
        <v>35.700000000000003</v>
      </c>
      <c r="I189" s="86">
        <v>36.799999999999997</v>
      </c>
      <c r="J189" s="13" t="s">
        <v>20</v>
      </c>
      <c r="K189" s="21">
        <v>74000</v>
      </c>
      <c r="L189" s="91">
        <v>2940320</v>
      </c>
      <c r="M189" s="90"/>
      <c r="N189" s="61"/>
      <c r="O189" s="61"/>
      <c r="P189" s="25"/>
      <c r="Q189" s="25"/>
      <c r="R189" s="25"/>
      <c r="S189" s="26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</row>
    <row r="190" spans="1:39" ht="12.75" hidden="1" customHeight="1">
      <c r="A190" s="26"/>
      <c r="B190" s="73"/>
      <c r="C190" s="16">
        <v>2</v>
      </c>
      <c r="D190" s="17" t="s">
        <v>36</v>
      </c>
      <c r="E190" s="34">
        <v>1</v>
      </c>
      <c r="F190" s="34">
        <v>1</v>
      </c>
      <c r="G190" s="34">
        <v>1</v>
      </c>
      <c r="H190" s="34">
        <v>38.200000000000003</v>
      </c>
      <c r="I190" s="35">
        <v>38.799999999999997</v>
      </c>
      <c r="J190" s="20" t="s">
        <v>19</v>
      </c>
      <c r="K190" s="21">
        <v>74000</v>
      </c>
      <c r="L190" s="22">
        <f t="shared" ref="L190:L213" si="182">ROUND(I190*K190, 2)</f>
        <v>2871200</v>
      </c>
      <c r="M190" s="90">
        <f t="shared" ref="M190:M213" si="183">L190/I190</f>
        <v>74000</v>
      </c>
      <c r="N190" s="26"/>
      <c r="O190" s="26"/>
      <c r="P190" s="25">
        <v>34500</v>
      </c>
      <c r="Q190" s="25" t="e">
        <f t="shared" ref="Q190:R190" si="184">NA()</f>
        <v>#N/A</v>
      </c>
      <c r="R190" s="25" t="e">
        <f t="shared" si="184"/>
        <v>#N/A</v>
      </c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</row>
    <row r="191" spans="1:39" ht="15.75" hidden="1" customHeight="1">
      <c r="A191" s="67"/>
      <c r="B191" s="67"/>
      <c r="C191" s="42">
        <v>3</v>
      </c>
      <c r="D191" s="43">
        <v>6</v>
      </c>
      <c r="E191" s="43">
        <v>1</v>
      </c>
      <c r="F191" s="43">
        <v>1</v>
      </c>
      <c r="G191" s="43">
        <v>1</v>
      </c>
      <c r="H191" s="43">
        <v>34.1</v>
      </c>
      <c r="I191" s="44">
        <v>34.5</v>
      </c>
      <c r="J191" s="45" t="s">
        <v>22</v>
      </c>
      <c r="K191" s="21">
        <v>74000</v>
      </c>
      <c r="L191" s="47">
        <f t="shared" si="182"/>
        <v>2553000</v>
      </c>
      <c r="M191" s="90">
        <f t="shared" si="183"/>
        <v>74000</v>
      </c>
      <c r="N191" s="67"/>
      <c r="O191" s="67"/>
      <c r="P191" s="25">
        <v>34500</v>
      </c>
      <c r="Q191" s="25" t="e">
        <f t="shared" ref="Q191:R191" si="185">NA()</f>
        <v>#N/A</v>
      </c>
      <c r="R191" s="25" t="e">
        <f t="shared" si="185"/>
        <v>#N/A</v>
      </c>
      <c r="S191" s="26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</row>
    <row r="192" spans="1:39" ht="12.75" customHeight="1">
      <c r="A192" s="26"/>
      <c r="B192" s="73"/>
      <c r="C192" s="16">
        <v>4</v>
      </c>
      <c r="D192" s="17" t="s">
        <v>36</v>
      </c>
      <c r="E192" s="34">
        <v>1</v>
      </c>
      <c r="F192" s="34">
        <v>1</v>
      </c>
      <c r="G192" s="34">
        <v>2</v>
      </c>
      <c r="H192" s="18">
        <v>58.9</v>
      </c>
      <c r="I192" s="35">
        <v>59.6</v>
      </c>
      <c r="J192" s="20" t="s">
        <v>19</v>
      </c>
      <c r="K192" s="50">
        <v>67900</v>
      </c>
      <c r="L192" s="22">
        <f t="shared" si="182"/>
        <v>4046840</v>
      </c>
      <c r="M192" s="90">
        <f t="shared" si="183"/>
        <v>67900</v>
      </c>
      <c r="N192" s="26" t="s">
        <v>34</v>
      </c>
      <c r="O192" s="26"/>
      <c r="P192" s="25">
        <v>34500</v>
      </c>
      <c r="Q192" s="25" t="e">
        <f t="shared" ref="Q192:R192" si="186">NA()</f>
        <v>#N/A</v>
      </c>
      <c r="R192" s="25" t="e">
        <f t="shared" si="186"/>
        <v>#N/A</v>
      </c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</row>
    <row r="193" spans="1:39" ht="12.75" hidden="1" customHeight="1">
      <c r="A193" s="26"/>
      <c r="B193" s="73"/>
      <c r="C193" s="16">
        <v>5</v>
      </c>
      <c r="D193" s="17" t="s">
        <v>36</v>
      </c>
      <c r="E193" s="34">
        <v>2</v>
      </c>
      <c r="F193" s="34">
        <v>1</v>
      </c>
      <c r="G193" s="34">
        <v>1</v>
      </c>
      <c r="H193" s="18">
        <v>35.700000000000003</v>
      </c>
      <c r="I193" s="35">
        <v>36.5</v>
      </c>
      <c r="J193" s="20" t="s">
        <v>19</v>
      </c>
      <c r="K193" s="21">
        <v>74000</v>
      </c>
      <c r="L193" s="22">
        <f t="shared" si="182"/>
        <v>2701000</v>
      </c>
      <c r="M193" s="90">
        <f t="shared" si="183"/>
        <v>74000</v>
      </c>
      <c r="N193" s="26"/>
      <c r="O193" s="26"/>
      <c r="P193" s="25">
        <v>34500</v>
      </c>
      <c r="Q193" s="25" t="e">
        <f t="shared" ref="Q193:R193" si="187">NA()</f>
        <v>#N/A</v>
      </c>
      <c r="R193" s="25" t="e">
        <f t="shared" si="187"/>
        <v>#N/A</v>
      </c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</row>
    <row r="194" spans="1:39" ht="12.75" hidden="1" customHeight="1">
      <c r="A194" s="26"/>
      <c r="B194" s="73"/>
      <c r="C194" s="16">
        <v>6</v>
      </c>
      <c r="D194" s="17" t="s">
        <v>36</v>
      </c>
      <c r="E194" s="34">
        <v>2</v>
      </c>
      <c r="F194" s="34">
        <v>1</v>
      </c>
      <c r="G194" s="34">
        <v>1</v>
      </c>
      <c r="H194" s="18">
        <v>38.299999999999997</v>
      </c>
      <c r="I194" s="35">
        <v>38.9</v>
      </c>
      <c r="J194" s="20" t="s">
        <v>19</v>
      </c>
      <c r="K194" s="21">
        <v>74000</v>
      </c>
      <c r="L194" s="22">
        <f t="shared" si="182"/>
        <v>2878600</v>
      </c>
      <c r="M194" s="90">
        <f t="shared" si="183"/>
        <v>74000</v>
      </c>
      <c r="N194" s="26"/>
      <c r="O194" s="26"/>
      <c r="P194" s="25">
        <v>34500</v>
      </c>
      <c r="Q194" s="25" t="e">
        <f t="shared" ref="Q194:R194" si="188">NA()</f>
        <v>#N/A</v>
      </c>
      <c r="R194" s="25" t="e">
        <f t="shared" si="188"/>
        <v>#N/A</v>
      </c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</row>
    <row r="195" spans="1:39" ht="12.75" hidden="1" customHeight="1">
      <c r="A195" s="26"/>
      <c r="B195" s="73"/>
      <c r="C195" s="16">
        <v>7</v>
      </c>
      <c r="D195" s="16" t="s">
        <v>36</v>
      </c>
      <c r="E195" s="34">
        <v>2</v>
      </c>
      <c r="F195" s="34">
        <v>1</v>
      </c>
      <c r="G195" s="34">
        <v>1</v>
      </c>
      <c r="H195" s="18">
        <v>34.1</v>
      </c>
      <c r="I195" s="35">
        <v>34.6</v>
      </c>
      <c r="J195" s="48" t="s">
        <v>17</v>
      </c>
      <c r="K195" s="21">
        <v>74000</v>
      </c>
      <c r="L195" s="49">
        <f t="shared" si="182"/>
        <v>2560400</v>
      </c>
      <c r="M195" s="90">
        <f t="shared" si="183"/>
        <v>74000</v>
      </c>
      <c r="N195" s="26"/>
      <c r="O195" s="26"/>
      <c r="P195" s="25">
        <v>34500</v>
      </c>
      <c r="Q195" s="25" t="e">
        <f t="shared" ref="Q195:R195" si="189">NA()</f>
        <v>#N/A</v>
      </c>
      <c r="R195" s="25" t="e">
        <f t="shared" si="189"/>
        <v>#N/A</v>
      </c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</row>
    <row r="196" spans="1:39" ht="12.75" customHeight="1">
      <c r="A196" s="26"/>
      <c r="B196" s="73"/>
      <c r="C196" s="16">
        <v>8</v>
      </c>
      <c r="D196" s="17" t="s">
        <v>36</v>
      </c>
      <c r="E196" s="34">
        <v>2</v>
      </c>
      <c r="F196" s="34">
        <v>1</v>
      </c>
      <c r="G196" s="34">
        <v>2</v>
      </c>
      <c r="H196" s="18">
        <v>58.9</v>
      </c>
      <c r="I196" s="35">
        <v>59.7</v>
      </c>
      <c r="J196" s="20" t="s">
        <v>19</v>
      </c>
      <c r="K196" s="50">
        <v>72000</v>
      </c>
      <c r="L196" s="22">
        <f t="shared" si="182"/>
        <v>4298400</v>
      </c>
      <c r="M196" s="90">
        <f t="shared" si="183"/>
        <v>72000</v>
      </c>
      <c r="N196" s="26" t="s">
        <v>34</v>
      </c>
      <c r="O196" s="26"/>
      <c r="P196" s="25">
        <v>34500</v>
      </c>
      <c r="Q196" s="25" t="e">
        <f t="shared" ref="Q196:R196" si="190">NA()</f>
        <v>#N/A</v>
      </c>
      <c r="R196" s="25" t="e">
        <f t="shared" si="190"/>
        <v>#N/A</v>
      </c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</row>
    <row r="197" spans="1:39" ht="12.75" hidden="1" customHeight="1">
      <c r="A197" s="26"/>
      <c r="B197" s="73"/>
      <c r="C197" s="16">
        <v>9</v>
      </c>
      <c r="D197" s="17" t="s">
        <v>36</v>
      </c>
      <c r="E197" s="34">
        <v>3</v>
      </c>
      <c r="F197" s="34">
        <v>1</v>
      </c>
      <c r="G197" s="34">
        <v>1</v>
      </c>
      <c r="H197" s="18">
        <v>35.700000000000003</v>
      </c>
      <c r="I197" s="35">
        <v>36.4</v>
      </c>
      <c r="J197" s="20" t="s">
        <v>17</v>
      </c>
      <c r="K197" s="21">
        <v>74000</v>
      </c>
      <c r="L197" s="22">
        <f t="shared" si="182"/>
        <v>2693600</v>
      </c>
      <c r="M197" s="90">
        <f t="shared" si="183"/>
        <v>74000</v>
      </c>
      <c r="N197" s="26"/>
      <c r="O197" s="26"/>
      <c r="P197" s="25">
        <v>34500</v>
      </c>
      <c r="Q197" s="25" t="e">
        <f t="shared" ref="Q197:R197" si="191">NA()</f>
        <v>#N/A</v>
      </c>
      <c r="R197" s="25" t="e">
        <f t="shared" si="191"/>
        <v>#N/A</v>
      </c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</row>
    <row r="198" spans="1:39" ht="12.75" hidden="1" customHeight="1">
      <c r="A198" s="26"/>
      <c r="B198" s="73"/>
      <c r="C198" s="16">
        <v>10</v>
      </c>
      <c r="D198" s="17" t="s">
        <v>36</v>
      </c>
      <c r="E198" s="34">
        <v>3</v>
      </c>
      <c r="F198" s="34">
        <v>1</v>
      </c>
      <c r="G198" s="34">
        <v>1</v>
      </c>
      <c r="H198" s="18">
        <v>38.299999999999997</v>
      </c>
      <c r="I198" s="35">
        <v>38.4</v>
      </c>
      <c r="J198" s="20" t="s">
        <v>19</v>
      </c>
      <c r="K198" s="21">
        <v>74000</v>
      </c>
      <c r="L198" s="22">
        <f t="shared" si="182"/>
        <v>2841600</v>
      </c>
      <c r="M198" s="90">
        <f t="shared" si="183"/>
        <v>74000</v>
      </c>
      <c r="N198" s="26"/>
      <c r="O198" s="26"/>
      <c r="P198" s="25">
        <v>34500</v>
      </c>
      <c r="Q198" s="25" t="e">
        <f t="shared" ref="Q198:R198" si="192">NA()</f>
        <v>#N/A</v>
      </c>
      <c r="R198" s="25" t="e">
        <f t="shared" si="192"/>
        <v>#N/A</v>
      </c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</row>
    <row r="199" spans="1:39" ht="14.25" hidden="1" customHeight="1">
      <c r="A199" s="67"/>
      <c r="B199" s="67"/>
      <c r="C199" s="42">
        <v>11</v>
      </c>
      <c r="D199" s="43">
        <v>6</v>
      </c>
      <c r="E199" s="43">
        <v>3</v>
      </c>
      <c r="F199" s="43">
        <v>1</v>
      </c>
      <c r="G199" s="43">
        <v>1</v>
      </c>
      <c r="H199" s="101">
        <v>34.1</v>
      </c>
      <c r="I199" s="44">
        <v>34.200000000000003</v>
      </c>
      <c r="J199" s="45" t="s">
        <v>22</v>
      </c>
      <c r="K199" s="21">
        <v>74000</v>
      </c>
      <c r="L199" s="47">
        <f t="shared" si="182"/>
        <v>2530800</v>
      </c>
      <c r="M199" s="90">
        <f t="shared" si="183"/>
        <v>74000</v>
      </c>
      <c r="N199" s="67"/>
      <c r="O199" s="67"/>
      <c r="P199" s="25">
        <v>34500</v>
      </c>
      <c r="Q199" s="25" t="e">
        <f t="shared" ref="Q199:R199" si="193">NA()</f>
        <v>#N/A</v>
      </c>
      <c r="R199" s="25" t="e">
        <f t="shared" si="193"/>
        <v>#N/A</v>
      </c>
      <c r="S199" s="26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</row>
    <row r="200" spans="1:39" ht="12.75" customHeight="1">
      <c r="A200" s="26"/>
      <c r="B200" s="73"/>
      <c r="C200" s="16">
        <v>12</v>
      </c>
      <c r="D200" s="17" t="s">
        <v>36</v>
      </c>
      <c r="E200" s="34">
        <v>3</v>
      </c>
      <c r="F200" s="34">
        <v>1</v>
      </c>
      <c r="G200" s="34">
        <v>2</v>
      </c>
      <c r="H200" s="18">
        <v>58.9</v>
      </c>
      <c r="I200" s="35">
        <v>59.6</v>
      </c>
      <c r="J200" s="20" t="s">
        <v>19</v>
      </c>
      <c r="K200" s="50">
        <v>70000</v>
      </c>
      <c r="L200" s="22">
        <f t="shared" si="182"/>
        <v>4172000</v>
      </c>
      <c r="M200" s="90">
        <f t="shared" si="183"/>
        <v>70000</v>
      </c>
      <c r="N200" s="26" t="s">
        <v>34</v>
      </c>
      <c r="O200" s="26"/>
      <c r="P200" s="25">
        <v>34500</v>
      </c>
      <c r="Q200" s="25" t="e">
        <f t="shared" ref="Q200:R200" si="194">NA()</f>
        <v>#N/A</v>
      </c>
      <c r="R200" s="25" t="e">
        <f t="shared" si="194"/>
        <v>#N/A</v>
      </c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</row>
    <row r="201" spans="1:39" ht="12.75" customHeight="1">
      <c r="A201" s="26"/>
      <c r="B201" s="73"/>
      <c r="C201" s="16">
        <v>13</v>
      </c>
      <c r="D201" s="17" t="s">
        <v>36</v>
      </c>
      <c r="E201" s="34">
        <v>1</v>
      </c>
      <c r="F201" s="34">
        <v>2</v>
      </c>
      <c r="G201" s="34">
        <v>2</v>
      </c>
      <c r="H201" s="18">
        <v>59.1</v>
      </c>
      <c r="I201" s="35">
        <v>59.6</v>
      </c>
      <c r="J201" s="20" t="s">
        <v>19</v>
      </c>
      <c r="K201" s="50">
        <v>67900</v>
      </c>
      <c r="L201" s="22">
        <f t="shared" si="182"/>
        <v>4046840</v>
      </c>
      <c r="M201" s="90">
        <f t="shared" si="183"/>
        <v>67900</v>
      </c>
      <c r="N201" s="26" t="s">
        <v>34</v>
      </c>
      <c r="O201" s="26"/>
      <c r="P201" s="25">
        <v>34500</v>
      </c>
      <c r="Q201" s="25" t="e">
        <f t="shared" ref="Q201:R201" si="195">NA()</f>
        <v>#N/A</v>
      </c>
      <c r="R201" s="25" t="e">
        <f t="shared" si="195"/>
        <v>#N/A</v>
      </c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</row>
    <row r="202" spans="1:39" ht="13.5" hidden="1" customHeight="1">
      <c r="A202" s="26"/>
      <c r="B202" s="73"/>
      <c r="C202" s="16">
        <v>14</v>
      </c>
      <c r="D202" s="17" t="s">
        <v>36</v>
      </c>
      <c r="E202" s="34">
        <v>1</v>
      </c>
      <c r="F202" s="34">
        <v>2</v>
      </c>
      <c r="G202" s="34">
        <v>1</v>
      </c>
      <c r="H202" s="18">
        <v>34.1</v>
      </c>
      <c r="I202" s="35">
        <v>34.799999999999997</v>
      </c>
      <c r="J202" s="20" t="s">
        <v>17</v>
      </c>
      <c r="K202" s="21">
        <v>74000</v>
      </c>
      <c r="L202" s="22">
        <f t="shared" si="182"/>
        <v>2575200</v>
      </c>
      <c r="M202" s="90">
        <f t="shared" si="183"/>
        <v>74000</v>
      </c>
      <c r="N202" s="26"/>
      <c r="O202" s="26"/>
      <c r="P202" s="25">
        <v>34500</v>
      </c>
      <c r="Q202" s="25" t="e">
        <f t="shared" ref="Q202:R202" si="196">NA()</f>
        <v>#N/A</v>
      </c>
      <c r="R202" s="25" t="e">
        <f t="shared" si="196"/>
        <v>#N/A</v>
      </c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</row>
    <row r="203" spans="1:39" ht="12.75" hidden="1" customHeight="1">
      <c r="A203" s="26"/>
      <c r="B203" s="73"/>
      <c r="C203" s="16">
        <v>15</v>
      </c>
      <c r="D203" s="17" t="s">
        <v>36</v>
      </c>
      <c r="E203" s="34">
        <v>1</v>
      </c>
      <c r="F203" s="34">
        <v>2</v>
      </c>
      <c r="G203" s="34">
        <v>1</v>
      </c>
      <c r="H203" s="18">
        <v>38.200000000000003</v>
      </c>
      <c r="I203" s="35">
        <v>38.4</v>
      </c>
      <c r="J203" s="20" t="s">
        <v>19</v>
      </c>
      <c r="K203" s="21">
        <v>74000</v>
      </c>
      <c r="L203" s="22">
        <f t="shared" si="182"/>
        <v>2841600</v>
      </c>
      <c r="M203" s="90">
        <f t="shared" si="183"/>
        <v>74000</v>
      </c>
      <c r="N203" s="26"/>
      <c r="O203" s="26"/>
      <c r="P203" s="25">
        <v>34500</v>
      </c>
      <c r="Q203" s="25" t="e">
        <f t="shared" ref="Q203:R203" si="197">NA()</f>
        <v>#N/A</v>
      </c>
      <c r="R203" s="25" t="e">
        <f t="shared" si="197"/>
        <v>#N/A</v>
      </c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</row>
    <row r="204" spans="1:39" ht="14.25" hidden="1" customHeight="1">
      <c r="A204" s="67"/>
      <c r="B204" s="67"/>
      <c r="C204" s="42">
        <v>16</v>
      </c>
      <c r="D204" s="43">
        <v>6</v>
      </c>
      <c r="E204" s="43">
        <v>1</v>
      </c>
      <c r="F204" s="43">
        <v>2</v>
      </c>
      <c r="G204" s="43">
        <v>1</v>
      </c>
      <c r="H204" s="101">
        <v>35.700000000000003</v>
      </c>
      <c r="I204" s="44">
        <v>36.6</v>
      </c>
      <c r="J204" s="45" t="s">
        <v>22</v>
      </c>
      <c r="K204" s="21">
        <v>74000</v>
      </c>
      <c r="L204" s="47">
        <f t="shared" si="182"/>
        <v>2708400</v>
      </c>
      <c r="M204" s="81">
        <f t="shared" si="183"/>
        <v>74000</v>
      </c>
      <c r="N204" s="67"/>
      <c r="O204" s="67"/>
      <c r="P204" s="25">
        <v>34500</v>
      </c>
      <c r="Q204" s="25" t="e">
        <f t="shared" ref="Q204:R204" si="198">NA()</f>
        <v>#N/A</v>
      </c>
      <c r="R204" s="25" t="e">
        <f t="shared" si="198"/>
        <v>#N/A</v>
      </c>
      <c r="S204" s="26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</row>
    <row r="205" spans="1:39" ht="14.25" hidden="1" customHeight="1">
      <c r="A205" s="61"/>
      <c r="B205" s="67"/>
      <c r="C205" s="39">
        <v>16</v>
      </c>
      <c r="D205" s="17" t="s">
        <v>36</v>
      </c>
      <c r="E205" s="18">
        <v>1</v>
      </c>
      <c r="F205" s="18">
        <v>2</v>
      </c>
      <c r="G205" s="18">
        <v>1</v>
      </c>
      <c r="H205" s="18">
        <v>35.700000000000003</v>
      </c>
      <c r="I205" s="19">
        <v>36.6</v>
      </c>
      <c r="J205" s="69" t="s">
        <v>17</v>
      </c>
      <c r="K205" s="21">
        <v>74000</v>
      </c>
      <c r="L205" s="70">
        <f t="shared" si="182"/>
        <v>2708400</v>
      </c>
      <c r="M205" s="81">
        <f t="shared" si="183"/>
        <v>74000</v>
      </c>
      <c r="N205" s="61"/>
      <c r="O205" s="61"/>
      <c r="P205" s="25"/>
      <c r="Q205" s="25"/>
      <c r="R205" s="25"/>
      <c r="S205" s="26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</row>
    <row r="206" spans="1:39" ht="12.75" hidden="1" customHeight="1">
      <c r="A206" s="26"/>
      <c r="B206" s="73"/>
      <c r="C206" s="16">
        <v>17</v>
      </c>
      <c r="D206" s="17" t="s">
        <v>36</v>
      </c>
      <c r="E206" s="34">
        <v>2</v>
      </c>
      <c r="F206" s="34">
        <v>2</v>
      </c>
      <c r="G206" s="34">
        <v>2</v>
      </c>
      <c r="H206" s="18">
        <v>58.9</v>
      </c>
      <c r="I206" s="35">
        <v>59.4</v>
      </c>
      <c r="J206" s="20" t="s">
        <v>17</v>
      </c>
      <c r="K206" s="21">
        <v>74000</v>
      </c>
      <c r="L206" s="22">
        <f t="shared" si="182"/>
        <v>4395600</v>
      </c>
      <c r="M206" s="90">
        <f t="shared" si="183"/>
        <v>74000</v>
      </c>
      <c r="N206" s="26"/>
      <c r="O206" s="26"/>
      <c r="P206" s="25">
        <v>34500</v>
      </c>
      <c r="Q206" s="25" t="e">
        <f t="shared" ref="Q206:R206" si="199">NA()</f>
        <v>#N/A</v>
      </c>
      <c r="R206" s="25" t="e">
        <f t="shared" si="199"/>
        <v>#N/A</v>
      </c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1:39" ht="12.75" hidden="1" customHeight="1">
      <c r="A207" s="26"/>
      <c r="B207" s="73"/>
      <c r="C207" s="16">
        <v>18</v>
      </c>
      <c r="D207" s="16" t="s">
        <v>36</v>
      </c>
      <c r="E207" s="34">
        <v>2</v>
      </c>
      <c r="F207" s="34">
        <v>2</v>
      </c>
      <c r="G207" s="34">
        <v>1</v>
      </c>
      <c r="H207" s="18">
        <v>34.1</v>
      </c>
      <c r="I207" s="35">
        <v>34.5</v>
      </c>
      <c r="J207" s="48" t="s">
        <v>17</v>
      </c>
      <c r="K207" s="21">
        <v>74000</v>
      </c>
      <c r="L207" s="49">
        <f t="shared" si="182"/>
        <v>2553000</v>
      </c>
      <c r="M207" s="90">
        <f t="shared" si="183"/>
        <v>74000</v>
      </c>
      <c r="N207" s="26"/>
      <c r="O207" s="26"/>
      <c r="P207" s="25">
        <v>34500</v>
      </c>
      <c r="Q207" s="25" t="e">
        <f t="shared" ref="Q207:R207" si="200">NA()</f>
        <v>#N/A</v>
      </c>
      <c r="R207" s="25" t="e">
        <f t="shared" si="200"/>
        <v>#N/A</v>
      </c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</row>
    <row r="208" spans="1:39" ht="12.75" hidden="1" customHeight="1">
      <c r="A208" s="26"/>
      <c r="B208" s="73"/>
      <c r="C208" s="16">
        <v>19</v>
      </c>
      <c r="D208" s="17" t="s">
        <v>36</v>
      </c>
      <c r="E208" s="34">
        <v>2</v>
      </c>
      <c r="F208" s="34">
        <v>2</v>
      </c>
      <c r="G208" s="34">
        <v>1</v>
      </c>
      <c r="H208" s="18">
        <v>38.299999999999997</v>
      </c>
      <c r="I208" s="35">
        <v>38.700000000000003</v>
      </c>
      <c r="J208" s="20" t="s">
        <v>19</v>
      </c>
      <c r="K208" s="21">
        <v>74000</v>
      </c>
      <c r="L208" s="22">
        <f t="shared" si="182"/>
        <v>2863800</v>
      </c>
      <c r="M208" s="90">
        <f t="shared" si="183"/>
        <v>74000</v>
      </c>
      <c r="N208" s="26"/>
      <c r="O208" s="26"/>
      <c r="P208" s="25">
        <v>34500</v>
      </c>
      <c r="Q208" s="25" t="e">
        <f t="shared" ref="Q208:R208" si="201">NA()</f>
        <v>#N/A</v>
      </c>
      <c r="R208" s="25" t="e">
        <f t="shared" si="201"/>
        <v>#N/A</v>
      </c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</row>
    <row r="209" spans="1:39" ht="12.75" hidden="1" customHeight="1">
      <c r="A209" s="26"/>
      <c r="B209" s="73"/>
      <c r="C209" s="16">
        <v>20</v>
      </c>
      <c r="D209" s="17" t="s">
        <v>36</v>
      </c>
      <c r="E209" s="34">
        <v>2</v>
      </c>
      <c r="F209" s="34">
        <v>2</v>
      </c>
      <c r="G209" s="34">
        <v>1</v>
      </c>
      <c r="H209" s="18">
        <v>35.700000000000003</v>
      </c>
      <c r="I209" s="35">
        <v>36.299999999999997</v>
      </c>
      <c r="J209" s="20" t="s">
        <v>19</v>
      </c>
      <c r="K209" s="21">
        <v>74000</v>
      </c>
      <c r="L209" s="22">
        <f t="shared" si="182"/>
        <v>2686200</v>
      </c>
      <c r="M209" s="90">
        <f t="shared" si="183"/>
        <v>74000</v>
      </c>
      <c r="N209" s="26"/>
      <c r="O209" s="26"/>
      <c r="P209" s="25">
        <v>34500</v>
      </c>
      <c r="Q209" s="25" t="e">
        <f t="shared" ref="Q209:R209" si="202">NA()</f>
        <v>#N/A</v>
      </c>
      <c r="R209" s="25" t="e">
        <f t="shared" si="202"/>
        <v>#N/A</v>
      </c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</row>
    <row r="210" spans="1:39" ht="12.75" customHeight="1">
      <c r="A210" s="26"/>
      <c r="B210" s="73"/>
      <c r="C210" s="16">
        <v>21</v>
      </c>
      <c r="D210" s="17" t="s">
        <v>36</v>
      </c>
      <c r="E210" s="34">
        <v>3</v>
      </c>
      <c r="F210" s="34">
        <v>2</v>
      </c>
      <c r="G210" s="34">
        <v>2</v>
      </c>
      <c r="H210" s="18">
        <v>58.9</v>
      </c>
      <c r="I210" s="35">
        <v>59.7</v>
      </c>
      <c r="J210" s="20" t="s">
        <v>19</v>
      </c>
      <c r="K210" s="50">
        <v>70000</v>
      </c>
      <c r="L210" s="22">
        <f t="shared" si="182"/>
        <v>4179000</v>
      </c>
      <c r="M210" s="90">
        <f t="shared" si="183"/>
        <v>70000</v>
      </c>
      <c r="N210" s="26" t="s">
        <v>34</v>
      </c>
      <c r="O210" s="26"/>
      <c r="P210" s="25">
        <v>34500</v>
      </c>
      <c r="Q210" s="25" t="e">
        <f t="shared" ref="Q210:R210" si="203">NA()</f>
        <v>#N/A</v>
      </c>
      <c r="R210" s="25" t="e">
        <f t="shared" si="203"/>
        <v>#N/A</v>
      </c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</row>
    <row r="211" spans="1:39" ht="12.75" hidden="1" customHeight="1">
      <c r="A211" s="26"/>
      <c r="B211" s="73"/>
      <c r="C211" s="16">
        <v>22</v>
      </c>
      <c r="D211" s="34" t="s">
        <v>36</v>
      </c>
      <c r="E211" s="34">
        <v>3</v>
      </c>
      <c r="F211" s="34">
        <v>2</v>
      </c>
      <c r="G211" s="34">
        <v>1</v>
      </c>
      <c r="H211" s="18">
        <v>34.1</v>
      </c>
      <c r="I211" s="35">
        <v>34.299999999999997</v>
      </c>
      <c r="J211" s="30" t="s">
        <v>17</v>
      </c>
      <c r="K211" s="21">
        <v>74000</v>
      </c>
      <c r="L211" s="32">
        <f t="shared" si="182"/>
        <v>2538200</v>
      </c>
      <c r="M211" s="90">
        <f t="shared" si="183"/>
        <v>74000</v>
      </c>
      <c r="N211" s="26"/>
      <c r="O211" s="26"/>
      <c r="P211" s="25">
        <v>34500</v>
      </c>
      <c r="Q211" s="25" t="e">
        <f t="shared" ref="Q211:R211" si="204">NA()</f>
        <v>#N/A</v>
      </c>
      <c r="R211" s="25" t="e">
        <f t="shared" si="204"/>
        <v>#N/A</v>
      </c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</row>
    <row r="212" spans="1:39" ht="12.75" hidden="1" customHeight="1">
      <c r="A212" s="26"/>
      <c r="B212" s="73"/>
      <c r="C212" s="16">
        <v>23</v>
      </c>
      <c r="D212" s="17" t="s">
        <v>36</v>
      </c>
      <c r="E212" s="34">
        <v>3</v>
      </c>
      <c r="F212" s="34">
        <v>2</v>
      </c>
      <c r="G212" s="34">
        <v>1</v>
      </c>
      <c r="H212" s="18">
        <v>38.299999999999997</v>
      </c>
      <c r="I212" s="35">
        <v>38.4</v>
      </c>
      <c r="J212" s="20" t="s">
        <v>19</v>
      </c>
      <c r="K212" s="21">
        <v>74000</v>
      </c>
      <c r="L212" s="22">
        <f t="shared" si="182"/>
        <v>2841600</v>
      </c>
      <c r="M212" s="90">
        <f t="shared" si="183"/>
        <v>74000</v>
      </c>
      <c r="N212" s="26"/>
      <c r="O212" s="26"/>
      <c r="P212" s="25">
        <v>34500</v>
      </c>
      <c r="Q212" s="25" t="e">
        <f t="shared" ref="Q212:R212" si="205">NA()</f>
        <v>#N/A</v>
      </c>
      <c r="R212" s="25" t="e">
        <f t="shared" si="205"/>
        <v>#N/A</v>
      </c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</row>
    <row r="213" spans="1:39" ht="12.75" hidden="1" customHeight="1">
      <c r="A213" s="26"/>
      <c r="B213" s="73"/>
      <c r="C213" s="16">
        <v>24</v>
      </c>
      <c r="D213" s="17" t="s">
        <v>36</v>
      </c>
      <c r="E213" s="34">
        <v>3</v>
      </c>
      <c r="F213" s="34">
        <v>2</v>
      </c>
      <c r="G213" s="34">
        <v>1</v>
      </c>
      <c r="H213" s="18">
        <v>35.700000000000003</v>
      </c>
      <c r="I213" s="35">
        <v>36.299999999999997</v>
      </c>
      <c r="J213" s="20" t="s">
        <v>17</v>
      </c>
      <c r="K213" s="21">
        <v>74000</v>
      </c>
      <c r="L213" s="22">
        <f t="shared" si="182"/>
        <v>2686200</v>
      </c>
      <c r="M213" s="90">
        <f t="shared" si="183"/>
        <v>74000</v>
      </c>
      <c r="N213" s="26"/>
      <c r="O213" s="26"/>
      <c r="P213" s="25">
        <v>34500</v>
      </c>
      <c r="Q213" s="25" t="e">
        <f t="shared" ref="Q213:R213" si="206">NA()</f>
        <v>#N/A</v>
      </c>
      <c r="R213" s="25" t="e">
        <f t="shared" si="206"/>
        <v>#N/A</v>
      </c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</row>
    <row r="214" spans="1:39" ht="12.75" hidden="1" customHeight="1">
      <c r="A214" s="26"/>
      <c r="B214" s="73"/>
      <c r="C214" s="63" t="s">
        <v>0</v>
      </c>
      <c r="D214" s="63" t="s">
        <v>1</v>
      </c>
      <c r="E214" s="63" t="s">
        <v>2</v>
      </c>
      <c r="F214" s="64" t="s">
        <v>3</v>
      </c>
      <c r="G214" s="63" t="s">
        <v>4</v>
      </c>
      <c r="H214" s="64" t="s">
        <v>5</v>
      </c>
      <c r="I214" s="64" t="s">
        <v>6</v>
      </c>
      <c r="J214" s="63" t="s">
        <v>7</v>
      </c>
      <c r="K214" s="21">
        <v>74000</v>
      </c>
      <c r="L214" s="63" t="s">
        <v>9</v>
      </c>
      <c r="M214" s="90"/>
      <c r="N214" s="26"/>
      <c r="O214" s="26"/>
      <c r="P214" s="25"/>
      <c r="Q214" s="25"/>
      <c r="R214" s="25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</row>
    <row r="215" spans="1:39" ht="51.75" hidden="1" customHeight="1">
      <c r="A215" s="61"/>
      <c r="B215" s="71"/>
      <c r="C215" s="63"/>
      <c r="D215" s="63"/>
      <c r="E215" s="63"/>
      <c r="F215" s="65"/>
      <c r="G215" s="63"/>
      <c r="H215" s="65"/>
      <c r="I215" s="65"/>
      <c r="J215" s="66"/>
      <c r="K215" s="21">
        <v>74000</v>
      </c>
      <c r="L215" s="63"/>
      <c r="M215" s="90" t="e">
        <f>L215/I215</f>
        <v>#DIV/0!</v>
      </c>
      <c r="N215" s="26"/>
      <c r="O215" s="26"/>
      <c r="P215" s="25" t="e">
        <f t="shared" ref="P215:R215" si="207">NA()</f>
        <v>#N/A</v>
      </c>
      <c r="Q215" s="25" t="e">
        <f t="shared" si="207"/>
        <v>#N/A</v>
      </c>
      <c r="R215" s="25" t="e">
        <f t="shared" si="207"/>
        <v>#N/A</v>
      </c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</row>
    <row r="216" spans="1:39" ht="14.25" hidden="1" customHeight="1">
      <c r="A216" s="61"/>
      <c r="B216" s="71"/>
      <c r="C216" s="84">
        <v>1</v>
      </c>
      <c r="D216" s="84" t="s">
        <v>37</v>
      </c>
      <c r="E216" s="85">
        <v>1</v>
      </c>
      <c r="F216" s="86">
        <v>1</v>
      </c>
      <c r="G216" s="85">
        <v>1</v>
      </c>
      <c r="H216" s="87">
        <v>35.700000000000003</v>
      </c>
      <c r="I216" s="86">
        <v>36.200000000000003</v>
      </c>
      <c r="J216" s="88" t="s">
        <v>17</v>
      </c>
      <c r="K216" s="21">
        <v>74000</v>
      </c>
      <c r="L216" s="91">
        <v>2077880</v>
      </c>
      <c r="M216" s="90"/>
      <c r="N216" s="61"/>
      <c r="O216" s="61"/>
      <c r="P216" s="25"/>
      <c r="Q216" s="25"/>
      <c r="R216" s="25"/>
      <c r="S216" s="26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</row>
    <row r="217" spans="1:39" ht="12.75" hidden="1" customHeight="1">
      <c r="A217" s="61"/>
      <c r="B217" s="71"/>
      <c r="C217" s="16">
        <v>2</v>
      </c>
      <c r="D217" s="17" t="s">
        <v>37</v>
      </c>
      <c r="E217" s="18">
        <v>1</v>
      </c>
      <c r="F217" s="18">
        <v>1</v>
      </c>
      <c r="G217" s="18">
        <v>1</v>
      </c>
      <c r="H217" s="18">
        <v>38.200000000000003</v>
      </c>
      <c r="I217" s="19">
        <v>38.5</v>
      </c>
      <c r="J217" s="20" t="s">
        <v>19</v>
      </c>
      <c r="K217" s="21">
        <v>74000</v>
      </c>
      <c r="L217" s="22">
        <f t="shared" ref="L217:L231" si="208">ROUND(I217*K217, 2)</f>
        <v>2849000</v>
      </c>
      <c r="M217" s="90">
        <f t="shared" ref="M217:M231" si="209">L217/I217</f>
        <v>74000</v>
      </c>
      <c r="N217" s="26"/>
      <c r="O217" s="26"/>
      <c r="P217" s="25" t="e">
        <f t="shared" ref="P217:R217" si="210">NA()</f>
        <v>#N/A</v>
      </c>
      <c r="Q217" s="25" t="e">
        <f t="shared" si="210"/>
        <v>#N/A</v>
      </c>
      <c r="R217" s="25" t="e">
        <f t="shared" si="210"/>
        <v>#N/A</v>
      </c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ht="12.75" hidden="1" customHeight="1">
      <c r="A218" s="61"/>
      <c r="B218" s="71"/>
      <c r="C218" s="16">
        <v>3</v>
      </c>
      <c r="D218" s="17" t="s">
        <v>37</v>
      </c>
      <c r="E218" s="18">
        <v>1</v>
      </c>
      <c r="F218" s="18">
        <v>1</v>
      </c>
      <c r="G218" s="18">
        <v>1</v>
      </c>
      <c r="H218" s="18">
        <v>34.1</v>
      </c>
      <c r="I218" s="19">
        <v>34.5</v>
      </c>
      <c r="J218" s="20" t="s">
        <v>17</v>
      </c>
      <c r="K218" s="21">
        <v>74000</v>
      </c>
      <c r="L218" s="22">
        <f t="shared" si="208"/>
        <v>2553000</v>
      </c>
      <c r="M218" s="90">
        <f t="shared" si="209"/>
        <v>74000</v>
      </c>
      <c r="N218" s="26"/>
      <c r="O218" s="26"/>
      <c r="P218" s="25" t="e">
        <f t="shared" ref="P218:R218" si="211">NA()</f>
        <v>#N/A</v>
      </c>
      <c r="Q218" s="25" t="e">
        <f t="shared" si="211"/>
        <v>#N/A</v>
      </c>
      <c r="R218" s="25" t="e">
        <f t="shared" si="211"/>
        <v>#N/A</v>
      </c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1:39" ht="12.75" customHeight="1">
      <c r="A219" s="61"/>
      <c r="B219" s="71"/>
      <c r="C219" s="16">
        <v>4</v>
      </c>
      <c r="D219" s="17" t="s">
        <v>37</v>
      </c>
      <c r="E219" s="18">
        <v>1</v>
      </c>
      <c r="F219" s="18">
        <v>1</v>
      </c>
      <c r="G219" s="18">
        <v>2</v>
      </c>
      <c r="H219" s="18">
        <v>58.9</v>
      </c>
      <c r="I219" s="19">
        <v>59.4</v>
      </c>
      <c r="J219" s="20" t="s">
        <v>19</v>
      </c>
      <c r="K219" s="50">
        <v>67900</v>
      </c>
      <c r="L219" s="22">
        <f t="shared" si="208"/>
        <v>4033260</v>
      </c>
      <c r="M219" s="90">
        <f t="shared" si="209"/>
        <v>67900</v>
      </c>
      <c r="N219" s="26" t="s">
        <v>34</v>
      </c>
      <c r="O219" s="26"/>
      <c r="P219" s="25" t="e">
        <f t="shared" ref="P219:R219" si="212">NA()</f>
        <v>#N/A</v>
      </c>
      <c r="Q219" s="25" t="e">
        <f t="shared" si="212"/>
        <v>#N/A</v>
      </c>
      <c r="R219" s="25" t="e">
        <f t="shared" si="212"/>
        <v>#N/A</v>
      </c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</row>
    <row r="220" spans="1:39" ht="12.75" hidden="1" customHeight="1">
      <c r="A220" s="61"/>
      <c r="B220" s="71"/>
      <c r="C220" s="16">
        <v>5</v>
      </c>
      <c r="D220" s="17" t="s">
        <v>37</v>
      </c>
      <c r="E220" s="18">
        <v>2</v>
      </c>
      <c r="F220" s="18">
        <v>1</v>
      </c>
      <c r="G220" s="18">
        <v>1</v>
      </c>
      <c r="H220" s="18">
        <v>35.700000000000003</v>
      </c>
      <c r="I220" s="19">
        <v>36.4</v>
      </c>
      <c r="J220" s="20" t="s">
        <v>19</v>
      </c>
      <c r="K220" s="21">
        <v>74000</v>
      </c>
      <c r="L220" s="22">
        <f t="shared" si="208"/>
        <v>2693600</v>
      </c>
      <c r="M220" s="90">
        <f t="shared" si="209"/>
        <v>74000</v>
      </c>
      <c r="N220" s="26"/>
      <c r="O220" s="26"/>
      <c r="P220" s="25" t="e">
        <f t="shared" ref="P220:R220" si="213">NA()</f>
        <v>#N/A</v>
      </c>
      <c r="Q220" s="25" t="e">
        <f t="shared" si="213"/>
        <v>#N/A</v>
      </c>
      <c r="R220" s="25" t="e">
        <f t="shared" si="213"/>
        <v>#N/A</v>
      </c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</row>
    <row r="221" spans="1:39" ht="12.75" hidden="1" customHeight="1">
      <c r="A221" s="61"/>
      <c r="B221" s="71"/>
      <c r="C221" s="16">
        <v>6</v>
      </c>
      <c r="D221" s="17" t="s">
        <v>37</v>
      </c>
      <c r="E221" s="18">
        <v>2</v>
      </c>
      <c r="F221" s="18">
        <v>1</v>
      </c>
      <c r="G221" s="18">
        <v>1</v>
      </c>
      <c r="H221" s="18">
        <v>38.299999999999997</v>
      </c>
      <c r="I221" s="19">
        <v>38.1</v>
      </c>
      <c r="J221" s="20" t="s">
        <v>19</v>
      </c>
      <c r="K221" s="21">
        <v>74000</v>
      </c>
      <c r="L221" s="22">
        <f t="shared" si="208"/>
        <v>2819400</v>
      </c>
      <c r="M221" s="90">
        <f t="shared" si="209"/>
        <v>74000</v>
      </c>
      <c r="N221" s="26"/>
      <c r="O221" s="26"/>
      <c r="P221" s="25" t="e">
        <f t="shared" ref="P221:R221" si="214">NA()</f>
        <v>#N/A</v>
      </c>
      <c r="Q221" s="25" t="e">
        <f t="shared" si="214"/>
        <v>#N/A</v>
      </c>
      <c r="R221" s="25" t="e">
        <f t="shared" si="214"/>
        <v>#N/A</v>
      </c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1:39" ht="12.75" hidden="1" customHeight="1">
      <c r="A222" s="61"/>
      <c r="B222" s="71"/>
      <c r="C222" s="16">
        <v>7</v>
      </c>
      <c r="D222" s="39" t="s">
        <v>37</v>
      </c>
      <c r="E222" s="18">
        <v>2</v>
      </c>
      <c r="F222" s="18">
        <v>1</v>
      </c>
      <c r="G222" s="18">
        <v>1</v>
      </c>
      <c r="H222" s="18">
        <v>34.1</v>
      </c>
      <c r="I222" s="19">
        <v>34.1</v>
      </c>
      <c r="J222" s="48" t="s">
        <v>17</v>
      </c>
      <c r="K222" s="21">
        <v>74000</v>
      </c>
      <c r="L222" s="49">
        <f t="shared" si="208"/>
        <v>2523400</v>
      </c>
      <c r="M222" s="90">
        <f t="shared" si="209"/>
        <v>74000</v>
      </c>
      <c r="N222" s="26"/>
      <c r="O222" s="26"/>
      <c r="P222" s="25" t="e">
        <f t="shared" ref="P222:R222" si="215">NA()</f>
        <v>#N/A</v>
      </c>
      <c r="Q222" s="25" t="e">
        <f t="shared" si="215"/>
        <v>#N/A</v>
      </c>
      <c r="R222" s="25" t="e">
        <f t="shared" si="215"/>
        <v>#N/A</v>
      </c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1:39" ht="12.75" customHeight="1">
      <c r="A223" s="61"/>
      <c r="B223" s="71"/>
      <c r="C223" s="16">
        <v>8</v>
      </c>
      <c r="D223" s="17" t="s">
        <v>37</v>
      </c>
      <c r="E223" s="18">
        <v>2</v>
      </c>
      <c r="F223" s="18">
        <v>1</v>
      </c>
      <c r="G223" s="18">
        <v>2</v>
      </c>
      <c r="H223" s="18">
        <v>58.9</v>
      </c>
      <c r="I223" s="19">
        <v>59.1</v>
      </c>
      <c r="J223" s="20" t="s">
        <v>19</v>
      </c>
      <c r="K223" s="50">
        <v>72000</v>
      </c>
      <c r="L223" s="22">
        <f t="shared" si="208"/>
        <v>4255200</v>
      </c>
      <c r="M223" s="90">
        <f t="shared" si="209"/>
        <v>72000</v>
      </c>
      <c r="N223" s="26" t="s">
        <v>34</v>
      </c>
      <c r="O223" s="26"/>
      <c r="P223" s="25" t="e">
        <f t="shared" ref="P223:R223" si="216">NA()</f>
        <v>#N/A</v>
      </c>
      <c r="Q223" s="25" t="e">
        <f t="shared" si="216"/>
        <v>#N/A</v>
      </c>
      <c r="R223" s="25" t="e">
        <f t="shared" si="216"/>
        <v>#N/A</v>
      </c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1:39" ht="12.75" hidden="1" customHeight="1">
      <c r="A224" s="61"/>
      <c r="B224" s="71"/>
      <c r="C224" s="16">
        <v>9</v>
      </c>
      <c r="D224" s="39" t="s">
        <v>37</v>
      </c>
      <c r="E224" s="18">
        <v>3</v>
      </c>
      <c r="F224" s="18">
        <v>1</v>
      </c>
      <c r="G224" s="18">
        <v>1</v>
      </c>
      <c r="H224" s="18">
        <v>35.700000000000003</v>
      </c>
      <c r="I224" s="19">
        <v>36.299999999999997</v>
      </c>
      <c r="J224" s="48" t="s">
        <v>17</v>
      </c>
      <c r="K224" s="21">
        <v>74000</v>
      </c>
      <c r="L224" s="49">
        <f t="shared" si="208"/>
        <v>2686200</v>
      </c>
      <c r="M224" s="90">
        <f t="shared" si="209"/>
        <v>74000</v>
      </c>
      <c r="N224" s="26"/>
      <c r="O224" s="26"/>
      <c r="P224" s="25" t="e">
        <f t="shared" ref="P224:R224" si="217">NA()</f>
        <v>#N/A</v>
      </c>
      <c r="Q224" s="25" t="e">
        <f t="shared" si="217"/>
        <v>#N/A</v>
      </c>
      <c r="R224" s="25" t="e">
        <f t="shared" si="217"/>
        <v>#N/A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1:39" ht="12.75" hidden="1" customHeight="1">
      <c r="A225" s="61"/>
      <c r="B225" s="71"/>
      <c r="C225" s="16">
        <v>10</v>
      </c>
      <c r="D225" s="17" t="s">
        <v>37</v>
      </c>
      <c r="E225" s="18">
        <v>3</v>
      </c>
      <c r="F225" s="18">
        <v>1</v>
      </c>
      <c r="G225" s="18">
        <v>1</v>
      </c>
      <c r="H225" s="18">
        <v>38.299999999999997</v>
      </c>
      <c r="I225" s="19">
        <v>38</v>
      </c>
      <c r="J225" s="20" t="s">
        <v>19</v>
      </c>
      <c r="K225" s="21">
        <v>74000</v>
      </c>
      <c r="L225" s="22">
        <f t="shared" si="208"/>
        <v>2812000</v>
      </c>
      <c r="M225" s="90">
        <f t="shared" si="209"/>
        <v>74000</v>
      </c>
      <c r="N225" s="26"/>
      <c r="O225" s="26"/>
      <c r="P225" s="25" t="e">
        <f t="shared" ref="P225:R225" si="218">NA()</f>
        <v>#N/A</v>
      </c>
      <c r="Q225" s="25" t="e">
        <f t="shared" si="218"/>
        <v>#N/A</v>
      </c>
      <c r="R225" s="25" t="e">
        <f t="shared" si="218"/>
        <v>#N/A</v>
      </c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1:39" ht="12.75" hidden="1" customHeight="1">
      <c r="A226" s="61"/>
      <c r="B226" s="71"/>
      <c r="C226" s="16">
        <v>11</v>
      </c>
      <c r="D226" s="17" t="s">
        <v>37</v>
      </c>
      <c r="E226" s="18">
        <v>3</v>
      </c>
      <c r="F226" s="18">
        <v>1</v>
      </c>
      <c r="G226" s="18">
        <v>1</v>
      </c>
      <c r="H226" s="18">
        <v>34.1</v>
      </c>
      <c r="I226" s="19">
        <v>34.1</v>
      </c>
      <c r="J226" s="20" t="s">
        <v>17</v>
      </c>
      <c r="K226" s="21">
        <v>74000</v>
      </c>
      <c r="L226" s="22">
        <f t="shared" si="208"/>
        <v>2523400</v>
      </c>
      <c r="M226" s="90">
        <f t="shared" si="209"/>
        <v>74000</v>
      </c>
      <c r="N226" s="26"/>
      <c r="O226" s="26"/>
      <c r="P226" s="25" t="e">
        <f t="shared" ref="P226:R226" si="219">NA()</f>
        <v>#N/A</v>
      </c>
      <c r="Q226" s="25" t="e">
        <f t="shared" si="219"/>
        <v>#N/A</v>
      </c>
      <c r="R226" s="25" t="e">
        <f t="shared" si="219"/>
        <v>#N/A</v>
      </c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</row>
    <row r="227" spans="1:39" ht="12.75" customHeight="1">
      <c r="A227" s="61"/>
      <c r="B227" s="71"/>
      <c r="C227" s="16">
        <v>12</v>
      </c>
      <c r="D227" s="17" t="s">
        <v>37</v>
      </c>
      <c r="E227" s="18">
        <v>3</v>
      </c>
      <c r="F227" s="18">
        <v>1</v>
      </c>
      <c r="G227" s="18">
        <v>2</v>
      </c>
      <c r="H227" s="18">
        <v>58.9</v>
      </c>
      <c r="I227" s="19">
        <v>59.2</v>
      </c>
      <c r="J227" s="20" t="s">
        <v>19</v>
      </c>
      <c r="K227" s="50">
        <v>70000</v>
      </c>
      <c r="L227" s="22">
        <f t="shared" si="208"/>
        <v>4144000</v>
      </c>
      <c r="M227" s="90">
        <f t="shared" si="209"/>
        <v>70000</v>
      </c>
      <c r="N227" s="26" t="s">
        <v>34</v>
      </c>
      <c r="O227" s="26"/>
      <c r="P227" s="25" t="e">
        <f t="shared" ref="P227:R227" si="220">NA()</f>
        <v>#N/A</v>
      </c>
      <c r="Q227" s="25" t="e">
        <f t="shared" si="220"/>
        <v>#N/A</v>
      </c>
      <c r="R227" s="25" t="e">
        <f t="shared" si="220"/>
        <v>#N/A</v>
      </c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</row>
    <row r="228" spans="1:39" ht="12.75" customHeight="1">
      <c r="A228" s="61"/>
      <c r="B228" s="71"/>
      <c r="C228" s="16">
        <v>13</v>
      </c>
      <c r="D228" s="17" t="s">
        <v>37</v>
      </c>
      <c r="E228" s="18">
        <v>1</v>
      </c>
      <c r="F228" s="18">
        <v>2</v>
      </c>
      <c r="G228" s="18">
        <v>2</v>
      </c>
      <c r="H228" s="18">
        <v>59.1</v>
      </c>
      <c r="I228" s="19">
        <v>59</v>
      </c>
      <c r="J228" s="20" t="s">
        <v>19</v>
      </c>
      <c r="K228" s="50">
        <v>67900</v>
      </c>
      <c r="L228" s="22">
        <f t="shared" si="208"/>
        <v>4006100</v>
      </c>
      <c r="M228" s="90">
        <f t="shared" si="209"/>
        <v>67900</v>
      </c>
      <c r="N228" s="26" t="s">
        <v>34</v>
      </c>
      <c r="O228" s="26"/>
      <c r="P228" s="25" t="e">
        <f t="shared" ref="P228:R228" si="221">NA()</f>
        <v>#N/A</v>
      </c>
      <c r="Q228" s="25" t="e">
        <f t="shared" si="221"/>
        <v>#N/A</v>
      </c>
      <c r="R228" s="25" t="e">
        <f t="shared" si="221"/>
        <v>#N/A</v>
      </c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</row>
    <row r="229" spans="1:39" ht="13.5" hidden="1" customHeight="1">
      <c r="A229" s="67"/>
      <c r="B229" s="67"/>
      <c r="C229" s="42">
        <v>14</v>
      </c>
      <c r="D229" s="43">
        <v>7</v>
      </c>
      <c r="E229" s="43">
        <v>1</v>
      </c>
      <c r="F229" s="43">
        <v>2</v>
      </c>
      <c r="G229" s="43">
        <v>1</v>
      </c>
      <c r="H229" s="43">
        <v>34.1</v>
      </c>
      <c r="I229" s="44">
        <v>34.1</v>
      </c>
      <c r="J229" s="45" t="s">
        <v>22</v>
      </c>
      <c r="K229" s="21">
        <v>74000</v>
      </c>
      <c r="L229" s="47">
        <f t="shared" si="208"/>
        <v>2523400</v>
      </c>
      <c r="M229" s="90">
        <f t="shared" si="209"/>
        <v>74000</v>
      </c>
      <c r="N229" s="67"/>
      <c r="O229" s="67"/>
      <c r="P229" s="25" t="e">
        <f t="shared" ref="P229:R229" si="222">NA()</f>
        <v>#N/A</v>
      </c>
      <c r="Q229" s="25" t="e">
        <f t="shared" si="222"/>
        <v>#N/A</v>
      </c>
      <c r="R229" s="25" t="e">
        <f t="shared" si="222"/>
        <v>#N/A</v>
      </c>
      <c r="S229" s="26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</row>
    <row r="230" spans="1:39" ht="12.75" hidden="1" customHeight="1">
      <c r="A230" s="61"/>
      <c r="B230" s="71"/>
      <c r="C230" s="16">
        <v>15</v>
      </c>
      <c r="D230" s="17" t="s">
        <v>37</v>
      </c>
      <c r="E230" s="18">
        <v>1</v>
      </c>
      <c r="F230" s="18">
        <v>2</v>
      </c>
      <c r="G230" s="18">
        <v>1</v>
      </c>
      <c r="H230" s="18">
        <v>38.200000000000003</v>
      </c>
      <c r="I230" s="19">
        <v>38.5</v>
      </c>
      <c r="J230" s="20" t="s">
        <v>19</v>
      </c>
      <c r="K230" s="21">
        <v>74000</v>
      </c>
      <c r="L230" s="22">
        <f t="shared" si="208"/>
        <v>2849000</v>
      </c>
      <c r="M230" s="90">
        <f t="shared" si="209"/>
        <v>74000</v>
      </c>
      <c r="N230" s="26"/>
      <c r="O230" s="26"/>
      <c r="P230" s="25" t="e">
        <f t="shared" ref="P230:R230" si="223">NA()</f>
        <v>#N/A</v>
      </c>
      <c r="Q230" s="25" t="e">
        <f t="shared" si="223"/>
        <v>#N/A</v>
      </c>
      <c r="R230" s="25" t="e">
        <f t="shared" si="223"/>
        <v>#N/A</v>
      </c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</row>
    <row r="231" spans="1:39" ht="14.25" hidden="1" customHeight="1">
      <c r="A231" s="67"/>
      <c r="B231" s="67"/>
      <c r="C231" s="42">
        <v>16</v>
      </c>
      <c r="D231" s="43">
        <v>7</v>
      </c>
      <c r="E231" s="43">
        <v>1</v>
      </c>
      <c r="F231" s="43">
        <v>2</v>
      </c>
      <c r="G231" s="43">
        <v>1</v>
      </c>
      <c r="H231" s="43">
        <v>35.700000000000003</v>
      </c>
      <c r="I231" s="44">
        <v>36.200000000000003</v>
      </c>
      <c r="J231" s="45" t="s">
        <v>22</v>
      </c>
      <c r="K231" s="21">
        <v>74000</v>
      </c>
      <c r="L231" s="47">
        <f t="shared" si="208"/>
        <v>2678800</v>
      </c>
      <c r="M231" s="81">
        <f t="shared" si="209"/>
        <v>74000</v>
      </c>
      <c r="N231" s="67"/>
      <c r="O231" s="67"/>
      <c r="P231" s="25" t="e">
        <f t="shared" ref="P231:R231" si="224">NA()</f>
        <v>#N/A</v>
      </c>
      <c r="Q231" s="25" t="e">
        <f t="shared" si="224"/>
        <v>#N/A</v>
      </c>
      <c r="R231" s="25" t="e">
        <f t="shared" si="224"/>
        <v>#N/A</v>
      </c>
      <c r="S231" s="26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</row>
    <row r="232" spans="1:39" ht="12.75" hidden="1" customHeight="1">
      <c r="A232" s="102"/>
      <c r="B232" s="102"/>
      <c r="C232" s="103">
        <v>17</v>
      </c>
      <c r="D232" s="104" t="s">
        <v>37</v>
      </c>
      <c r="E232" s="105">
        <v>2</v>
      </c>
      <c r="F232" s="105">
        <v>2</v>
      </c>
      <c r="G232" s="105">
        <v>2</v>
      </c>
      <c r="H232" s="105">
        <v>59.1</v>
      </c>
      <c r="I232" s="106">
        <v>59.1</v>
      </c>
      <c r="J232" s="107" t="s">
        <v>28</v>
      </c>
      <c r="K232" s="108">
        <v>79000</v>
      </c>
      <c r="L232" s="99">
        <v>4668900</v>
      </c>
      <c r="M232" s="109"/>
      <c r="N232" s="110" t="s">
        <v>38</v>
      </c>
      <c r="O232" s="110"/>
      <c r="P232" s="102"/>
      <c r="Q232" s="111" t="e">
        <f t="shared" ref="Q232:R232" si="225">NA()</f>
        <v>#N/A</v>
      </c>
      <c r="R232" s="111" t="e">
        <f t="shared" si="225"/>
        <v>#N/A</v>
      </c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</row>
    <row r="233" spans="1:39" ht="12.75" hidden="1" customHeight="1">
      <c r="A233" s="112"/>
      <c r="B233" s="93"/>
      <c r="C233" s="113">
        <v>16</v>
      </c>
      <c r="D233" s="38" t="s">
        <v>37</v>
      </c>
      <c r="E233" s="114">
        <v>1</v>
      </c>
      <c r="F233" s="114">
        <v>2</v>
      </c>
      <c r="G233" s="114">
        <v>1</v>
      </c>
      <c r="H233" s="114">
        <v>35.700000000000003</v>
      </c>
      <c r="I233" s="115">
        <v>36.200000000000003</v>
      </c>
      <c r="J233" s="40" t="s">
        <v>17</v>
      </c>
      <c r="K233" s="21">
        <v>74000</v>
      </c>
      <c r="L233" s="116">
        <v>2403680</v>
      </c>
      <c r="M233" s="117"/>
      <c r="N233" s="61"/>
      <c r="O233" s="61"/>
      <c r="P233" s="97"/>
      <c r="Q233" s="98"/>
      <c r="R233" s="98"/>
      <c r="S233" s="97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</row>
    <row r="234" spans="1:39" ht="12.75" hidden="1" customHeight="1">
      <c r="A234" s="61"/>
      <c r="B234" s="71"/>
      <c r="C234" s="16">
        <v>18</v>
      </c>
      <c r="D234" s="17" t="s">
        <v>37</v>
      </c>
      <c r="E234" s="18">
        <v>2</v>
      </c>
      <c r="F234" s="18">
        <v>2</v>
      </c>
      <c r="G234" s="18">
        <v>1</v>
      </c>
      <c r="H234" s="18">
        <v>34.1</v>
      </c>
      <c r="I234" s="19">
        <v>34.1</v>
      </c>
      <c r="J234" s="20" t="s">
        <v>17</v>
      </c>
      <c r="K234" s="21">
        <v>74000</v>
      </c>
      <c r="L234" s="22">
        <f>ROUND(I234*K234, 2)</f>
        <v>2523400</v>
      </c>
      <c r="M234" s="90">
        <f>L234/I234</f>
        <v>74000</v>
      </c>
      <c r="N234" s="26"/>
      <c r="O234" s="26"/>
      <c r="P234" s="25" t="e">
        <f t="shared" ref="P234:R234" si="226">NA()</f>
        <v>#N/A</v>
      </c>
      <c r="Q234" s="25" t="e">
        <f t="shared" si="226"/>
        <v>#N/A</v>
      </c>
      <c r="R234" s="25" t="e">
        <f t="shared" si="226"/>
        <v>#N/A</v>
      </c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</row>
    <row r="235" spans="1:39" ht="12.75" hidden="1" customHeight="1">
      <c r="A235" s="93"/>
      <c r="B235" s="93"/>
      <c r="C235" s="118">
        <v>19</v>
      </c>
      <c r="D235" s="94">
        <v>7</v>
      </c>
      <c r="E235" s="94">
        <v>2</v>
      </c>
      <c r="F235" s="94">
        <v>2</v>
      </c>
      <c r="G235" s="94">
        <v>1</v>
      </c>
      <c r="H235" s="94"/>
      <c r="I235" s="95">
        <v>37.5</v>
      </c>
      <c r="J235" s="55" t="s">
        <v>25</v>
      </c>
      <c r="K235" s="21">
        <v>74000</v>
      </c>
      <c r="L235" s="82">
        <v>0</v>
      </c>
      <c r="M235" s="83"/>
      <c r="N235" s="26"/>
      <c r="O235" s="26"/>
      <c r="P235" s="97"/>
      <c r="Q235" s="98" t="e">
        <f t="shared" ref="Q235:R235" si="227">NA()</f>
        <v>#N/A</v>
      </c>
      <c r="R235" s="98" t="e">
        <f t="shared" si="227"/>
        <v>#N/A</v>
      </c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</row>
    <row r="236" spans="1:39" ht="12.75" hidden="1" customHeight="1">
      <c r="A236" s="26"/>
      <c r="B236" s="73"/>
      <c r="C236" s="16">
        <v>20</v>
      </c>
      <c r="D236" s="17" t="s">
        <v>37</v>
      </c>
      <c r="E236" s="34">
        <v>2</v>
      </c>
      <c r="F236" s="34">
        <v>2</v>
      </c>
      <c r="G236" s="34">
        <v>1</v>
      </c>
      <c r="H236" s="34">
        <v>35.700000000000003</v>
      </c>
      <c r="I236" s="35">
        <v>36.200000000000003</v>
      </c>
      <c r="J236" s="20" t="s">
        <v>19</v>
      </c>
      <c r="K236" s="21">
        <v>74000</v>
      </c>
      <c r="L236" s="22">
        <f t="shared" ref="L236:L239" si="228">ROUND(I236*K236, 2)</f>
        <v>2678800</v>
      </c>
      <c r="M236" s="90">
        <f t="shared" ref="M236:M239" si="229">L236/I236</f>
        <v>74000</v>
      </c>
      <c r="N236" s="26"/>
      <c r="O236" s="26"/>
      <c r="P236" s="25" t="e">
        <f t="shared" ref="P236:R236" si="230">NA()</f>
        <v>#N/A</v>
      </c>
      <c r="Q236" s="25" t="e">
        <f t="shared" si="230"/>
        <v>#N/A</v>
      </c>
      <c r="R236" s="25" t="e">
        <f t="shared" si="230"/>
        <v>#N/A</v>
      </c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</row>
    <row r="237" spans="1:39" ht="12.75" customHeight="1">
      <c r="A237" s="61"/>
      <c r="B237" s="71"/>
      <c r="C237" s="16">
        <v>21</v>
      </c>
      <c r="D237" s="17" t="s">
        <v>37</v>
      </c>
      <c r="E237" s="18">
        <v>3</v>
      </c>
      <c r="F237" s="18">
        <v>2</v>
      </c>
      <c r="G237" s="18">
        <v>2</v>
      </c>
      <c r="H237" s="18">
        <v>58.9</v>
      </c>
      <c r="I237" s="19">
        <v>59.1</v>
      </c>
      <c r="J237" s="20" t="s">
        <v>19</v>
      </c>
      <c r="K237" s="50">
        <v>70000</v>
      </c>
      <c r="L237" s="22">
        <f t="shared" si="228"/>
        <v>4137000</v>
      </c>
      <c r="M237" s="90">
        <f t="shared" si="229"/>
        <v>70000</v>
      </c>
      <c r="N237" s="26" t="s">
        <v>34</v>
      </c>
      <c r="O237" s="26"/>
      <c r="P237" s="25" t="e">
        <f t="shared" ref="P237:R237" si="231">NA()</f>
        <v>#N/A</v>
      </c>
      <c r="Q237" s="25" t="e">
        <f t="shared" si="231"/>
        <v>#N/A</v>
      </c>
      <c r="R237" s="25" t="e">
        <f t="shared" si="231"/>
        <v>#N/A</v>
      </c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</row>
    <row r="238" spans="1:39" ht="13.5" hidden="1" customHeight="1">
      <c r="A238" s="61"/>
      <c r="B238" s="71"/>
      <c r="C238" s="16">
        <v>22</v>
      </c>
      <c r="D238" s="39" t="s">
        <v>37</v>
      </c>
      <c r="E238" s="18">
        <v>3</v>
      </c>
      <c r="F238" s="18">
        <v>2</v>
      </c>
      <c r="G238" s="18">
        <v>1</v>
      </c>
      <c r="H238" s="18">
        <v>34.1</v>
      </c>
      <c r="I238" s="19">
        <v>34.1</v>
      </c>
      <c r="J238" s="48" t="s">
        <v>17</v>
      </c>
      <c r="K238" s="21">
        <v>55500</v>
      </c>
      <c r="L238" s="49">
        <f t="shared" si="228"/>
        <v>1892550</v>
      </c>
      <c r="M238" s="90">
        <f t="shared" si="229"/>
        <v>55500</v>
      </c>
      <c r="N238" s="26"/>
      <c r="O238" s="26"/>
      <c r="P238" s="25" t="e">
        <f t="shared" ref="P238:R238" si="232">NA()</f>
        <v>#N/A</v>
      </c>
      <c r="Q238" s="25" t="e">
        <f t="shared" si="232"/>
        <v>#N/A</v>
      </c>
      <c r="R238" s="25" t="e">
        <f t="shared" si="232"/>
        <v>#N/A</v>
      </c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</row>
    <row r="239" spans="1:39" ht="13.5" hidden="1" customHeight="1">
      <c r="A239" s="61"/>
      <c r="B239" s="71"/>
      <c r="C239" s="16">
        <v>23</v>
      </c>
      <c r="D239" s="17" t="s">
        <v>37</v>
      </c>
      <c r="E239" s="18">
        <v>3</v>
      </c>
      <c r="F239" s="18">
        <v>2</v>
      </c>
      <c r="G239" s="18">
        <v>1</v>
      </c>
      <c r="H239" s="18">
        <v>38.299999999999997</v>
      </c>
      <c r="I239" s="19">
        <v>37.9</v>
      </c>
      <c r="J239" s="20" t="s">
        <v>19</v>
      </c>
      <c r="K239" s="21">
        <v>82000</v>
      </c>
      <c r="L239" s="22">
        <f t="shared" si="228"/>
        <v>3107800</v>
      </c>
      <c r="M239" s="90">
        <f t="shared" si="229"/>
        <v>82000</v>
      </c>
      <c r="N239" s="26"/>
      <c r="O239" s="26"/>
      <c r="P239" s="119"/>
      <c r="Q239" s="25"/>
      <c r="R239" s="25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</row>
    <row r="240" spans="1:39" ht="12.75" hidden="1" customHeight="1">
      <c r="A240" s="93"/>
      <c r="B240" s="93"/>
      <c r="C240" s="118">
        <v>24</v>
      </c>
      <c r="D240" s="94">
        <v>7</v>
      </c>
      <c r="E240" s="94">
        <v>3</v>
      </c>
      <c r="F240" s="94">
        <v>2</v>
      </c>
      <c r="G240" s="94">
        <v>1</v>
      </c>
      <c r="H240" s="94"/>
      <c r="I240" s="95">
        <v>34.799999999999997</v>
      </c>
      <c r="J240" s="55" t="s">
        <v>25</v>
      </c>
      <c r="K240" s="120">
        <v>34000</v>
      </c>
      <c r="L240" s="82">
        <v>0</v>
      </c>
      <c r="M240" s="83"/>
      <c r="N240" s="26"/>
      <c r="O240" s="26"/>
      <c r="P240" s="97"/>
      <c r="Q240" s="98" t="e">
        <f t="shared" ref="Q240:R240" si="233">NA()</f>
        <v>#N/A</v>
      </c>
      <c r="R240" s="98" t="e">
        <f t="shared" si="233"/>
        <v>#N/A</v>
      </c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</row>
    <row r="241" spans="1:39" ht="12.75" hidden="1" customHeight="1">
      <c r="A241" s="1"/>
      <c r="B241" s="1"/>
      <c r="C241" s="121"/>
      <c r="D241" s="122"/>
      <c r="E241" s="123"/>
      <c r="F241" s="123"/>
      <c r="G241" s="122"/>
      <c r="H241" s="122"/>
      <c r="I241" s="124">
        <f>SUBTOTAL(9, I8:I240)</f>
        <v>1842.0999999999995</v>
      </c>
      <c r="J241" s="125"/>
      <c r="K241" s="124"/>
      <c r="L241" s="124"/>
      <c r="M241" s="124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1:39" ht="12.75" customHeight="1">
      <c r="A242" s="126"/>
      <c r="B242" s="127"/>
      <c r="C242" s="128"/>
      <c r="D242" s="129"/>
      <c r="E242" s="129"/>
      <c r="F242" s="129"/>
      <c r="G242" s="129"/>
      <c r="H242" s="129"/>
      <c r="I242" s="129"/>
      <c r="J242" s="129"/>
      <c r="K242" s="128"/>
      <c r="L242" s="130"/>
      <c r="M242" s="3"/>
      <c r="N242" s="126"/>
      <c r="O242" s="126"/>
      <c r="P242" s="6"/>
      <c r="Q242" s="6"/>
      <c r="R242" s="6"/>
      <c r="S242" s="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</row>
    <row r="243" spans="1:39" ht="12.75" customHeight="1">
      <c r="A243" s="131"/>
      <c r="B243" s="1"/>
      <c r="C243" s="132"/>
      <c r="D243" s="129"/>
      <c r="E243" s="129"/>
      <c r="F243" s="129"/>
      <c r="G243" s="129"/>
      <c r="H243" s="129"/>
      <c r="I243" s="129"/>
      <c r="J243" s="129"/>
      <c r="K243" s="128"/>
      <c r="L243" s="128"/>
      <c r="M243" s="3"/>
      <c r="N243" s="131"/>
      <c r="O243" s="131"/>
      <c r="P243" s="6"/>
      <c r="Q243" s="6"/>
      <c r="R243" s="6" t="e">
        <f>SUBTOTAL(9, R8:R238)</f>
        <v>#N/A</v>
      </c>
      <c r="S243" s="6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</row>
    <row r="244" spans="1:39" ht="12.75" customHeight="1">
      <c r="A244" s="131"/>
      <c r="B244" s="1"/>
      <c r="C244" s="128"/>
      <c r="D244" s="129"/>
      <c r="E244" s="129"/>
      <c r="F244" s="129"/>
      <c r="G244" s="129"/>
      <c r="H244" s="129"/>
      <c r="I244" s="129"/>
      <c r="J244" s="129"/>
      <c r="K244" s="128"/>
      <c r="L244" s="128"/>
      <c r="M244" s="3"/>
      <c r="N244" s="131"/>
      <c r="O244" s="131"/>
      <c r="P244" s="6"/>
      <c r="Q244" s="6" t="s">
        <v>39</v>
      </c>
      <c r="R244" s="6" t="e">
        <f>NA()</f>
        <v>#N/A</v>
      </c>
      <c r="S244" s="6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</row>
    <row r="245" spans="1:39" ht="12.75" customHeight="1">
      <c r="A245" s="131"/>
      <c r="B245" s="1"/>
      <c r="C245" s="133"/>
      <c r="D245" s="126"/>
      <c r="E245" s="126"/>
      <c r="F245" s="126"/>
      <c r="G245" s="126"/>
      <c r="H245" s="126"/>
      <c r="I245" s="126"/>
      <c r="J245" s="126"/>
      <c r="K245" s="134"/>
      <c r="L245" s="134"/>
      <c r="M245" s="3"/>
      <c r="N245" s="131"/>
      <c r="O245" s="131"/>
      <c r="P245" s="6"/>
      <c r="Q245" s="6"/>
      <c r="R245" s="6"/>
      <c r="S245" s="6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</row>
    <row r="246" spans="1:39" ht="12.75" customHeight="1">
      <c r="A246" s="131"/>
      <c r="B246" s="1"/>
      <c r="C246" s="133"/>
      <c r="D246" s="126"/>
      <c r="E246" s="126"/>
      <c r="F246" s="126"/>
      <c r="G246" s="126"/>
      <c r="H246" s="126"/>
      <c r="I246" s="126"/>
      <c r="J246" s="126"/>
      <c r="K246" s="134"/>
      <c r="L246" s="134"/>
      <c r="M246" s="3"/>
      <c r="N246" s="131"/>
      <c r="O246" s="131"/>
      <c r="P246" s="6"/>
      <c r="Q246" s="6"/>
      <c r="R246" s="135"/>
      <c r="S246" s="6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</row>
    <row r="247" spans="1:39" ht="12.75" customHeight="1">
      <c r="A247" s="131"/>
      <c r="B247" s="1"/>
      <c r="C247" s="133"/>
      <c r="D247" s="126"/>
      <c r="E247" s="126"/>
      <c r="F247" s="126"/>
      <c r="G247" s="126"/>
      <c r="H247" s="126"/>
      <c r="I247" s="126"/>
      <c r="J247" s="126"/>
      <c r="K247" s="134"/>
      <c r="L247" s="134"/>
      <c r="M247" s="136"/>
      <c r="N247" s="131"/>
      <c r="O247" s="131"/>
      <c r="P247" s="6"/>
      <c r="Q247" s="6"/>
      <c r="R247" s="6"/>
      <c r="S247" s="6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</row>
    <row r="248" spans="1:39" ht="12.75" customHeight="1">
      <c r="A248" s="131"/>
      <c r="B248" s="1"/>
      <c r="C248" s="133"/>
      <c r="D248" s="126"/>
      <c r="E248" s="126"/>
      <c r="F248" s="126"/>
      <c r="G248" s="126"/>
      <c r="H248" s="126"/>
      <c r="I248" s="126"/>
      <c r="J248" s="126"/>
      <c r="K248" s="134"/>
      <c r="L248" s="134"/>
      <c r="M248" s="3"/>
      <c r="N248" s="131"/>
      <c r="O248" s="131"/>
      <c r="P248" s="6"/>
      <c r="Q248" s="6"/>
      <c r="R248" s="6"/>
      <c r="S248" s="6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</row>
    <row r="249" spans="1:39" ht="12.75" customHeight="1">
      <c r="A249" s="131"/>
      <c r="B249" s="1"/>
      <c r="C249" s="133"/>
      <c r="D249" s="126"/>
      <c r="E249" s="126"/>
      <c r="F249" s="126"/>
      <c r="G249" s="126"/>
      <c r="H249" s="126"/>
      <c r="I249" s="126"/>
      <c r="J249" s="126"/>
      <c r="K249" s="134"/>
      <c r="L249" s="134"/>
      <c r="M249" s="3"/>
      <c r="N249" s="131"/>
      <c r="O249" s="131"/>
      <c r="P249" s="6"/>
      <c r="Q249" s="6"/>
      <c r="R249" s="6"/>
      <c r="S249" s="6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</row>
    <row r="250" spans="1:39" ht="12.75" customHeight="1">
      <c r="A250" s="131"/>
      <c r="B250" s="1"/>
      <c r="C250" s="133"/>
      <c r="D250" s="126"/>
      <c r="E250" s="126"/>
      <c r="F250" s="126"/>
      <c r="G250" s="126"/>
      <c r="H250" s="126"/>
      <c r="I250" s="126"/>
      <c r="J250" s="126"/>
      <c r="K250" s="134"/>
      <c r="L250" s="134"/>
      <c r="M250" s="3"/>
      <c r="N250" s="131"/>
      <c r="O250" s="131"/>
      <c r="P250" s="6"/>
      <c r="Q250" s="6"/>
      <c r="R250" s="6"/>
      <c r="S250" s="6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</row>
    <row r="251" spans="1:39" ht="12.75" customHeight="1">
      <c r="A251" s="131"/>
      <c r="B251" s="1"/>
      <c r="C251" s="133"/>
      <c r="D251" s="126"/>
      <c r="E251" s="126"/>
      <c r="F251" s="126"/>
      <c r="G251" s="126"/>
      <c r="H251" s="126"/>
      <c r="I251" s="126"/>
      <c r="J251" s="126"/>
      <c r="K251" s="134"/>
      <c r="L251" s="134"/>
      <c r="M251" s="3"/>
      <c r="N251" s="131"/>
      <c r="O251" s="131"/>
      <c r="P251" s="6"/>
      <c r="Q251" s="6"/>
      <c r="R251" s="6"/>
      <c r="S251" s="6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</row>
    <row r="252" spans="1:39" ht="12.75" customHeight="1">
      <c r="A252" s="126"/>
      <c r="B252" s="3"/>
      <c r="C252" s="133"/>
      <c r="D252" s="126"/>
      <c r="E252" s="126"/>
      <c r="F252" s="126"/>
      <c r="G252" s="126"/>
      <c r="H252" s="126"/>
      <c r="I252" s="126"/>
      <c r="J252" s="126"/>
      <c r="K252" s="134"/>
      <c r="L252" s="134"/>
      <c r="M252" s="126"/>
      <c r="N252" s="126"/>
      <c r="O252" s="126"/>
      <c r="P252" s="3"/>
      <c r="Q252" s="3"/>
      <c r="R252" s="3"/>
      <c r="S252" s="3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</row>
    <row r="253" spans="1:39" ht="12.75" customHeight="1">
      <c r="A253" s="131"/>
      <c r="B253" s="1"/>
      <c r="C253" s="133"/>
      <c r="D253" s="126"/>
      <c r="E253" s="126"/>
      <c r="F253" s="126"/>
      <c r="G253" s="126"/>
      <c r="H253" s="126"/>
      <c r="I253" s="126"/>
      <c r="J253" s="126"/>
      <c r="K253" s="134"/>
      <c r="L253" s="134"/>
      <c r="M253" s="3"/>
      <c r="N253" s="131"/>
      <c r="O253" s="131"/>
      <c r="P253" s="6"/>
      <c r="Q253" s="6"/>
      <c r="R253" s="6"/>
      <c r="S253" s="6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</row>
    <row r="254" spans="1:39" ht="12.75" customHeight="1">
      <c r="A254" s="131"/>
      <c r="B254" s="1"/>
      <c r="C254" s="133"/>
      <c r="D254" s="126"/>
      <c r="E254" s="126"/>
      <c r="F254" s="126"/>
      <c r="G254" s="126"/>
      <c r="H254" s="126"/>
      <c r="I254" s="126"/>
      <c r="J254" s="126"/>
      <c r="K254" s="134"/>
      <c r="L254" s="134"/>
      <c r="M254" s="3"/>
      <c r="N254" s="131"/>
      <c r="O254" s="131"/>
      <c r="P254" s="6"/>
      <c r="Q254" s="6"/>
      <c r="R254" s="6"/>
      <c r="S254" s="6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</row>
    <row r="255" spans="1:39" ht="12.75" customHeight="1">
      <c r="A255" s="131"/>
      <c r="B255" s="1"/>
      <c r="C255" s="133"/>
      <c r="D255" s="126"/>
      <c r="E255" s="126"/>
      <c r="F255" s="126"/>
      <c r="G255" s="126"/>
      <c r="H255" s="126"/>
      <c r="I255" s="126"/>
      <c r="J255" s="126"/>
      <c r="K255" s="134"/>
      <c r="L255" s="134"/>
      <c r="M255" s="3"/>
      <c r="N255" s="131"/>
      <c r="O255" s="131"/>
      <c r="P255" s="6"/>
      <c r="Q255" s="6"/>
      <c r="R255" s="6"/>
      <c r="S255" s="6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</row>
    <row r="256" spans="1:39" ht="12.75" customHeight="1">
      <c r="A256" s="131"/>
      <c r="B256" s="1"/>
      <c r="C256" s="133"/>
      <c r="D256" s="126"/>
      <c r="E256" s="126"/>
      <c r="F256" s="126"/>
      <c r="G256" s="126"/>
      <c r="H256" s="126"/>
      <c r="I256" s="126"/>
      <c r="J256" s="126"/>
      <c r="K256" s="134"/>
      <c r="L256" s="134"/>
      <c r="M256" s="3"/>
      <c r="N256" s="131"/>
      <c r="O256" s="131"/>
      <c r="P256" s="6"/>
      <c r="Q256" s="6"/>
      <c r="R256" s="6"/>
      <c r="S256" s="6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</row>
    <row r="257" spans="1:39" ht="12.75" customHeight="1">
      <c r="A257" s="131"/>
      <c r="B257" s="1"/>
      <c r="C257" s="133"/>
      <c r="D257" s="126"/>
      <c r="E257" s="126"/>
      <c r="F257" s="126"/>
      <c r="G257" s="126"/>
      <c r="H257" s="126"/>
      <c r="I257" s="126"/>
      <c r="J257" s="126"/>
      <c r="K257" s="134"/>
      <c r="L257" s="134"/>
      <c r="M257" s="3"/>
      <c r="N257" s="131"/>
      <c r="O257" s="131"/>
      <c r="P257" s="6"/>
      <c r="Q257" s="6"/>
      <c r="R257" s="6"/>
      <c r="S257" s="6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</row>
    <row r="258" spans="1:39" ht="12.75" customHeight="1">
      <c r="A258" s="131"/>
      <c r="B258" s="1"/>
      <c r="C258" s="133"/>
      <c r="D258" s="126"/>
      <c r="E258" s="126"/>
      <c r="F258" s="126"/>
      <c r="G258" s="126"/>
      <c r="H258" s="126"/>
      <c r="I258" s="126"/>
      <c r="J258" s="126"/>
      <c r="K258" s="134"/>
      <c r="L258" s="134"/>
      <c r="M258" s="3"/>
      <c r="N258" s="131"/>
      <c r="O258" s="131"/>
      <c r="P258" s="6"/>
      <c r="Q258" s="6"/>
      <c r="R258" s="6"/>
      <c r="S258" s="6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</row>
    <row r="259" spans="1:39" ht="12.75" customHeight="1">
      <c r="A259" s="131"/>
      <c r="B259" s="1"/>
      <c r="C259" s="133"/>
      <c r="D259" s="126"/>
      <c r="E259" s="126"/>
      <c r="F259" s="126"/>
      <c r="G259" s="126"/>
      <c r="H259" s="126"/>
      <c r="I259" s="126"/>
      <c r="J259" s="126"/>
      <c r="K259" s="134"/>
      <c r="L259" s="134"/>
      <c r="M259" s="3"/>
      <c r="N259" s="131"/>
      <c r="O259" s="131"/>
      <c r="P259" s="6"/>
      <c r="Q259" s="6"/>
      <c r="R259" s="6"/>
      <c r="S259" s="6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</row>
    <row r="260" spans="1:39" ht="12.75" customHeight="1">
      <c r="A260" s="131"/>
      <c r="B260" s="1"/>
      <c r="C260" s="133"/>
      <c r="D260" s="126"/>
      <c r="E260" s="126"/>
      <c r="F260" s="126"/>
      <c r="G260" s="126"/>
      <c r="H260" s="126"/>
      <c r="I260" s="126"/>
      <c r="J260" s="126"/>
      <c r="K260" s="134"/>
      <c r="L260" s="134"/>
      <c r="M260" s="3"/>
      <c r="N260" s="131"/>
      <c r="O260" s="131"/>
      <c r="P260" s="6"/>
      <c r="Q260" s="6"/>
      <c r="R260" s="6"/>
      <c r="S260" s="6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</row>
    <row r="261" spans="1:39" ht="12.75" customHeight="1">
      <c r="A261" s="131"/>
      <c r="B261" s="1"/>
      <c r="C261" s="133"/>
      <c r="D261" s="126"/>
      <c r="E261" s="126"/>
      <c r="F261" s="126"/>
      <c r="G261" s="126"/>
      <c r="H261" s="126"/>
      <c r="I261" s="126"/>
      <c r="J261" s="126"/>
      <c r="K261" s="134"/>
      <c r="L261" s="134"/>
      <c r="M261" s="3"/>
      <c r="N261" s="131"/>
      <c r="O261" s="131"/>
      <c r="P261" s="6"/>
      <c r="Q261" s="6"/>
      <c r="R261" s="6"/>
      <c r="S261" s="6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</row>
    <row r="262" spans="1:39" ht="12.75" customHeight="1">
      <c r="A262" s="131"/>
      <c r="B262" s="1"/>
      <c r="C262" s="133"/>
      <c r="D262" s="126"/>
      <c r="E262" s="126"/>
      <c r="F262" s="126"/>
      <c r="G262" s="126"/>
      <c r="H262" s="126"/>
      <c r="I262" s="126"/>
      <c r="J262" s="126"/>
      <c r="K262" s="134"/>
      <c r="L262" s="134"/>
      <c r="M262" s="3"/>
      <c r="N262" s="131"/>
      <c r="O262" s="131"/>
      <c r="P262" s="6"/>
      <c r="Q262" s="6"/>
      <c r="R262" s="6"/>
      <c r="S262" s="6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</row>
    <row r="263" spans="1:39" ht="12.75" customHeight="1">
      <c r="A263" s="131"/>
      <c r="B263" s="1"/>
      <c r="C263" s="133"/>
      <c r="D263" s="126"/>
      <c r="E263" s="126"/>
      <c r="F263" s="126"/>
      <c r="G263" s="126"/>
      <c r="H263" s="126"/>
      <c r="I263" s="126"/>
      <c r="J263" s="126"/>
      <c r="K263" s="134"/>
      <c r="L263" s="134"/>
      <c r="M263" s="3"/>
      <c r="N263" s="131"/>
      <c r="O263" s="131"/>
      <c r="P263" s="6"/>
      <c r="Q263" s="6"/>
      <c r="R263" s="6"/>
      <c r="S263" s="6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</row>
    <row r="264" spans="1:39" ht="12.75" customHeight="1">
      <c r="A264" s="131"/>
      <c r="B264" s="1"/>
      <c r="C264" s="133"/>
      <c r="D264" s="126"/>
      <c r="E264" s="126"/>
      <c r="F264" s="126"/>
      <c r="G264" s="126"/>
      <c r="H264" s="126"/>
      <c r="I264" s="126"/>
      <c r="J264" s="126"/>
      <c r="K264" s="134"/>
      <c r="L264" s="134"/>
      <c r="M264" s="3"/>
      <c r="N264" s="131"/>
      <c r="O264" s="131"/>
      <c r="P264" s="6"/>
      <c r="Q264" s="6"/>
      <c r="R264" s="6"/>
      <c r="S264" s="6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</row>
    <row r="265" spans="1:39" ht="12.75" customHeight="1">
      <c r="A265" s="131"/>
      <c r="B265" s="1"/>
      <c r="C265" s="133"/>
      <c r="D265" s="126"/>
      <c r="E265" s="126"/>
      <c r="F265" s="126"/>
      <c r="G265" s="126"/>
      <c r="H265" s="126"/>
      <c r="I265" s="126"/>
      <c r="J265" s="126"/>
      <c r="K265" s="134"/>
      <c r="L265" s="134"/>
      <c r="M265" s="3"/>
      <c r="N265" s="131"/>
      <c r="O265" s="131"/>
      <c r="P265" s="6"/>
      <c r="Q265" s="6"/>
      <c r="R265" s="6"/>
      <c r="S265" s="6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</row>
    <row r="266" spans="1:39" ht="12.75" customHeight="1">
      <c r="A266" s="131"/>
      <c r="B266" s="1"/>
      <c r="C266" s="133"/>
      <c r="D266" s="126"/>
      <c r="E266" s="126"/>
      <c r="F266" s="126"/>
      <c r="G266" s="126"/>
      <c r="H266" s="126"/>
      <c r="I266" s="126"/>
      <c r="J266" s="126"/>
      <c r="K266" s="134"/>
      <c r="L266" s="134"/>
      <c r="M266" s="3"/>
      <c r="N266" s="131"/>
      <c r="O266" s="131"/>
      <c r="P266" s="6"/>
      <c r="Q266" s="6"/>
      <c r="R266" s="6"/>
      <c r="S266" s="6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</row>
    <row r="267" spans="1:39" ht="12.75" customHeight="1">
      <c r="A267" s="131"/>
      <c r="B267" s="1"/>
      <c r="C267" s="133"/>
      <c r="D267" s="126"/>
      <c r="E267" s="126"/>
      <c r="F267" s="126"/>
      <c r="G267" s="126"/>
      <c r="H267" s="126"/>
      <c r="I267" s="126"/>
      <c r="J267" s="126"/>
      <c r="K267" s="134"/>
      <c r="L267" s="134"/>
      <c r="M267" s="3"/>
      <c r="N267" s="131"/>
      <c r="O267" s="131"/>
      <c r="P267" s="6"/>
      <c r="Q267" s="6"/>
      <c r="R267" s="6"/>
      <c r="S267" s="6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</row>
    <row r="268" spans="1:39" ht="12.75" customHeight="1">
      <c r="A268" s="131"/>
      <c r="B268" s="1"/>
      <c r="C268" s="133"/>
      <c r="D268" s="126"/>
      <c r="E268" s="126"/>
      <c r="F268" s="126"/>
      <c r="G268" s="126"/>
      <c r="H268" s="126"/>
      <c r="I268" s="126"/>
      <c r="J268" s="126"/>
      <c r="K268" s="134"/>
      <c r="L268" s="134"/>
      <c r="M268" s="3"/>
      <c r="N268" s="131"/>
      <c r="O268" s="131"/>
      <c r="P268" s="6"/>
      <c r="Q268" s="6"/>
      <c r="R268" s="6"/>
      <c r="S268" s="6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</row>
    <row r="269" spans="1:39" ht="12.75" customHeight="1">
      <c r="A269" s="131"/>
      <c r="B269" s="1"/>
      <c r="C269" s="133"/>
      <c r="D269" s="126"/>
      <c r="E269" s="126"/>
      <c r="F269" s="126"/>
      <c r="G269" s="126"/>
      <c r="H269" s="126"/>
      <c r="I269" s="126"/>
      <c r="J269" s="126"/>
      <c r="K269" s="134"/>
      <c r="L269" s="134"/>
      <c r="M269" s="3"/>
      <c r="N269" s="131"/>
      <c r="O269" s="131"/>
      <c r="P269" s="6"/>
      <c r="Q269" s="6"/>
      <c r="R269" s="6"/>
      <c r="S269" s="6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</row>
    <row r="270" spans="1:39" ht="12.75" customHeight="1">
      <c r="A270" s="131"/>
      <c r="B270" s="1"/>
      <c r="C270" s="133"/>
      <c r="D270" s="126"/>
      <c r="E270" s="126"/>
      <c r="F270" s="126"/>
      <c r="G270" s="126"/>
      <c r="H270" s="126"/>
      <c r="I270" s="126"/>
      <c r="J270" s="126"/>
      <c r="K270" s="134"/>
      <c r="L270" s="134"/>
      <c r="M270" s="3"/>
      <c r="N270" s="131"/>
      <c r="O270" s="131"/>
      <c r="P270" s="6"/>
      <c r="Q270" s="6"/>
      <c r="R270" s="6"/>
      <c r="S270" s="6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</row>
    <row r="271" spans="1:39" ht="12.75" customHeight="1">
      <c r="A271" s="131"/>
      <c r="B271" s="1"/>
      <c r="C271" s="133"/>
      <c r="D271" s="126"/>
      <c r="E271" s="126"/>
      <c r="F271" s="126"/>
      <c r="G271" s="126"/>
      <c r="H271" s="126"/>
      <c r="I271" s="126"/>
      <c r="J271" s="126"/>
      <c r="K271" s="134"/>
      <c r="L271" s="134"/>
      <c r="M271" s="3"/>
      <c r="N271" s="131"/>
      <c r="O271" s="131"/>
      <c r="P271" s="6"/>
      <c r="Q271" s="6"/>
      <c r="R271" s="6"/>
      <c r="S271" s="6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</row>
    <row r="272" spans="1:39" ht="12.75" customHeight="1">
      <c r="A272" s="131"/>
      <c r="B272" s="1"/>
      <c r="C272" s="133"/>
      <c r="D272" s="126"/>
      <c r="E272" s="126"/>
      <c r="F272" s="126"/>
      <c r="G272" s="126"/>
      <c r="H272" s="126"/>
      <c r="I272" s="126"/>
      <c r="J272" s="126"/>
      <c r="K272" s="134"/>
      <c r="L272" s="134"/>
      <c r="M272" s="3"/>
      <c r="N272" s="131"/>
      <c r="O272" s="131"/>
      <c r="P272" s="6"/>
      <c r="Q272" s="6"/>
      <c r="R272" s="6"/>
      <c r="S272" s="6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</row>
    <row r="273" spans="1:39" ht="12.75" customHeight="1">
      <c r="A273" s="131"/>
      <c r="B273" s="1"/>
      <c r="C273" s="133"/>
      <c r="D273" s="126"/>
      <c r="E273" s="126"/>
      <c r="F273" s="126"/>
      <c r="G273" s="126"/>
      <c r="H273" s="126"/>
      <c r="I273" s="126"/>
      <c r="J273" s="126"/>
      <c r="K273" s="134"/>
      <c r="L273" s="134"/>
      <c r="M273" s="3"/>
      <c r="N273" s="131"/>
      <c r="O273" s="131"/>
      <c r="P273" s="6"/>
      <c r="Q273" s="6"/>
      <c r="R273" s="6"/>
      <c r="S273" s="6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</row>
    <row r="274" spans="1:39" ht="12.75" customHeight="1">
      <c r="A274" s="131"/>
      <c r="B274" s="1"/>
      <c r="C274" s="133"/>
      <c r="D274" s="126"/>
      <c r="E274" s="126"/>
      <c r="F274" s="126"/>
      <c r="G274" s="126"/>
      <c r="H274" s="126"/>
      <c r="I274" s="126"/>
      <c r="J274" s="126"/>
      <c r="K274" s="134"/>
      <c r="L274" s="134"/>
      <c r="M274" s="3"/>
      <c r="N274" s="131"/>
      <c r="O274" s="131"/>
      <c r="P274" s="6"/>
      <c r="Q274" s="6"/>
      <c r="R274" s="6"/>
      <c r="S274" s="6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</row>
    <row r="275" spans="1:39" ht="12.75" customHeight="1">
      <c r="A275" s="131"/>
      <c r="B275" s="1"/>
      <c r="C275" s="133"/>
      <c r="D275" s="126"/>
      <c r="E275" s="126"/>
      <c r="F275" s="126"/>
      <c r="G275" s="126"/>
      <c r="H275" s="126"/>
      <c r="I275" s="126"/>
      <c r="J275" s="126"/>
      <c r="K275" s="134"/>
      <c r="L275" s="134"/>
      <c r="M275" s="3"/>
      <c r="N275" s="131"/>
      <c r="O275" s="131"/>
      <c r="P275" s="6"/>
      <c r="Q275" s="6"/>
      <c r="R275" s="6"/>
      <c r="S275" s="6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</row>
    <row r="276" spans="1:39" ht="12.75" customHeight="1">
      <c r="A276" s="131"/>
      <c r="B276" s="1"/>
      <c r="C276" s="133"/>
      <c r="D276" s="126"/>
      <c r="E276" s="126"/>
      <c r="F276" s="126"/>
      <c r="G276" s="126"/>
      <c r="H276" s="126"/>
      <c r="I276" s="126"/>
      <c r="J276" s="126"/>
      <c r="K276" s="134"/>
      <c r="L276" s="134"/>
      <c r="M276" s="3"/>
      <c r="N276" s="131"/>
      <c r="O276" s="131"/>
      <c r="P276" s="6"/>
      <c r="Q276" s="6"/>
      <c r="R276" s="6"/>
      <c r="S276" s="6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</row>
    <row r="277" spans="1:39" ht="12.75" customHeight="1">
      <c r="A277" s="131"/>
      <c r="B277" s="1"/>
      <c r="C277" s="133"/>
      <c r="D277" s="126"/>
      <c r="E277" s="126"/>
      <c r="F277" s="126"/>
      <c r="G277" s="126"/>
      <c r="H277" s="126"/>
      <c r="I277" s="126"/>
      <c r="J277" s="126"/>
      <c r="K277" s="134"/>
      <c r="L277" s="134"/>
      <c r="M277" s="3"/>
      <c r="N277" s="131"/>
      <c r="O277" s="131"/>
      <c r="P277" s="6"/>
      <c r="Q277" s="6"/>
      <c r="R277" s="6"/>
      <c r="S277" s="6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</row>
    <row r="278" spans="1:39" ht="12.75" customHeight="1">
      <c r="A278" s="131"/>
      <c r="B278" s="1"/>
      <c r="C278" s="133"/>
      <c r="D278" s="126"/>
      <c r="E278" s="126"/>
      <c r="F278" s="126"/>
      <c r="G278" s="126"/>
      <c r="H278" s="126"/>
      <c r="I278" s="126"/>
      <c r="J278" s="126"/>
      <c r="K278" s="134"/>
      <c r="L278" s="134"/>
      <c r="M278" s="3"/>
      <c r="N278" s="131"/>
      <c r="O278" s="131"/>
      <c r="P278" s="6"/>
      <c r="Q278" s="6"/>
      <c r="R278" s="6"/>
      <c r="S278" s="6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</row>
    <row r="279" spans="1:39" ht="12.75" customHeight="1">
      <c r="A279" s="131"/>
      <c r="B279" s="1"/>
      <c r="C279" s="133"/>
      <c r="D279" s="126"/>
      <c r="E279" s="126"/>
      <c r="F279" s="126"/>
      <c r="G279" s="126"/>
      <c r="H279" s="126"/>
      <c r="I279" s="126"/>
      <c r="J279" s="126"/>
      <c r="K279" s="134"/>
      <c r="L279" s="134"/>
      <c r="M279" s="3"/>
      <c r="N279" s="131"/>
      <c r="O279" s="131"/>
      <c r="P279" s="6"/>
      <c r="Q279" s="6"/>
      <c r="R279" s="6"/>
      <c r="S279" s="6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</row>
    <row r="280" spans="1:39" ht="12.75" customHeight="1">
      <c r="A280" s="131"/>
      <c r="B280" s="1"/>
      <c r="C280" s="133"/>
      <c r="D280" s="126"/>
      <c r="E280" s="126"/>
      <c r="F280" s="126"/>
      <c r="G280" s="126"/>
      <c r="H280" s="126"/>
      <c r="I280" s="126"/>
      <c r="J280" s="126"/>
      <c r="K280" s="134"/>
      <c r="L280" s="134"/>
      <c r="M280" s="3"/>
      <c r="N280" s="131"/>
      <c r="O280" s="131"/>
      <c r="P280" s="6"/>
      <c r="Q280" s="6"/>
      <c r="R280" s="6"/>
      <c r="S280" s="6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</row>
    <row r="281" spans="1:39" ht="12.75" customHeight="1">
      <c r="A281" s="131"/>
      <c r="B281" s="1"/>
      <c r="C281" s="133"/>
      <c r="D281" s="126"/>
      <c r="E281" s="126"/>
      <c r="F281" s="126"/>
      <c r="G281" s="126"/>
      <c r="H281" s="126"/>
      <c r="I281" s="126"/>
      <c r="J281" s="126"/>
      <c r="K281" s="134"/>
      <c r="L281" s="134"/>
      <c r="M281" s="3"/>
      <c r="N281" s="131"/>
      <c r="O281" s="131"/>
      <c r="P281" s="6"/>
      <c r="Q281" s="6"/>
      <c r="R281" s="6"/>
      <c r="S281" s="6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</row>
    <row r="282" spans="1:39" ht="12.75" customHeight="1">
      <c r="A282" s="131"/>
      <c r="B282" s="1"/>
      <c r="C282" s="133"/>
      <c r="D282" s="126"/>
      <c r="E282" s="126"/>
      <c r="F282" s="126"/>
      <c r="G282" s="126"/>
      <c r="H282" s="126"/>
      <c r="I282" s="126"/>
      <c r="J282" s="126"/>
      <c r="K282" s="134"/>
      <c r="L282" s="134"/>
      <c r="M282" s="3"/>
      <c r="N282" s="131"/>
      <c r="O282" s="131"/>
      <c r="P282" s="6"/>
      <c r="Q282" s="6"/>
      <c r="R282" s="6"/>
      <c r="S282" s="6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</row>
    <row r="283" spans="1:39" ht="12.75" customHeight="1">
      <c r="A283" s="131"/>
      <c r="B283" s="1"/>
      <c r="C283" s="133"/>
      <c r="D283" s="126"/>
      <c r="E283" s="126"/>
      <c r="F283" s="126"/>
      <c r="G283" s="126"/>
      <c r="H283" s="126"/>
      <c r="I283" s="126"/>
      <c r="J283" s="126"/>
      <c r="K283" s="134"/>
      <c r="L283" s="134"/>
      <c r="M283" s="3"/>
      <c r="N283" s="131"/>
      <c r="O283" s="131"/>
      <c r="P283" s="6"/>
      <c r="Q283" s="6"/>
      <c r="R283" s="6"/>
      <c r="S283" s="6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</row>
    <row r="284" spans="1:39" ht="12.75" customHeight="1">
      <c r="A284" s="131"/>
      <c r="B284" s="1"/>
      <c r="C284" s="133"/>
      <c r="D284" s="126"/>
      <c r="E284" s="126"/>
      <c r="F284" s="126"/>
      <c r="G284" s="126"/>
      <c r="H284" s="126"/>
      <c r="I284" s="126"/>
      <c r="J284" s="126"/>
      <c r="K284" s="134"/>
      <c r="L284" s="134"/>
      <c r="M284" s="3"/>
      <c r="N284" s="131"/>
      <c r="O284" s="131"/>
      <c r="P284" s="6"/>
      <c r="Q284" s="6"/>
      <c r="R284" s="6"/>
      <c r="S284" s="6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</row>
    <row r="285" spans="1:39" ht="12.75" customHeight="1">
      <c r="A285" s="131"/>
      <c r="B285" s="1"/>
      <c r="C285" s="133"/>
      <c r="D285" s="126"/>
      <c r="E285" s="126"/>
      <c r="F285" s="126"/>
      <c r="G285" s="126"/>
      <c r="H285" s="126"/>
      <c r="I285" s="126"/>
      <c r="J285" s="126"/>
      <c r="K285" s="134"/>
      <c r="L285" s="134"/>
      <c r="M285" s="3"/>
      <c r="N285" s="131"/>
      <c r="O285" s="131"/>
      <c r="P285" s="6"/>
      <c r="Q285" s="6"/>
      <c r="R285" s="6"/>
      <c r="S285" s="6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</row>
    <row r="286" spans="1:39" ht="12.75" customHeight="1">
      <c r="A286" s="131"/>
      <c r="B286" s="1"/>
      <c r="C286" s="133"/>
      <c r="D286" s="126"/>
      <c r="E286" s="126"/>
      <c r="F286" s="126"/>
      <c r="G286" s="126"/>
      <c r="H286" s="126"/>
      <c r="I286" s="126"/>
      <c r="J286" s="126"/>
      <c r="K286" s="134"/>
      <c r="L286" s="134"/>
      <c r="M286" s="3"/>
      <c r="N286" s="131"/>
      <c r="O286" s="131"/>
      <c r="P286" s="6"/>
      <c r="Q286" s="6"/>
      <c r="R286" s="6"/>
      <c r="S286" s="6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</row>
    <row r="287" spans="1:39" ht="12.75" customHeight="1">
      <c r="A287" s="131"/>
      <c r="B287" s="1"/>
      <c r="C287" s="133"/>
      <c r="D287" s="126"/>
      <c r="E287" s="126"/>
      <c r="F287" s="126"/>
      <c r="G287" s="126"/>
      <c r="H287" s="126"/>
      <c r="I287" s="126"/>
      <c r="J287" s="126"/>
      <c r="K287" s="134"/>
      <c r="L287" s="134"/>
      <c r="M287" s="3"/>
      <c r="N287" s="131"/>
      <c r="O287" s="131"/>
      <c r="P287" s="6"/>
      <c r="Q287" s="6"/>
      <c r="R287" s="6"/>
      <c r="S287" s="6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</row>
    <row r="288" spans="1:39" ht="12.75" customHeight="1">
      <c r="A288" s="131"/>
      <c r="B288" s="1"/>
      <c r="C288" s="133"/>
      <c r="D288" s="126"/>
      <c r="E288" s="126"/>
      <c r="F288" s="126"/>
      <c r="G288" s="126"/>
      <c r="H288" s="126"/>
      <c r="I288" s="126"/>
      <c r="J288" s="126"/>
      <c r="K288" s="134"/>
      <c r="L288" s="134"/>
      <c r="M288" s="3"/>
      <c r="N288" s="131"/>
      <c r="O288" s="131"/>
      <c r="P288" s="6"/>
      <c r="Q288" s="6"/>
      <c r="R288" s="6"/>
      <c r="S288" s="6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</row>
    <row r="289" spans="1:39" ht="12.75" customHeight="1">
      <c r="A289" s="131"/>
      <c r="B289" s="1"/>
      <c r="C289" s="133"/>
      <c r="D289" s="126"/>
      <c r="E289" s="126"/>
      <c r="F289" s="126"/>
      <c r="G289" s="126"/>
      <c r="H289" s="126"/>
      <c r="I289" s="126"/>
      <c r="J289" s="126"/>
      <c r="K289" s="134"/>
      <c r="L289" s="134"/>
      <c r="M289" s="3"/>
      <c r="N289" s="131"/>
      <c r="O289" s="131"/>
      <c r="P289" s="6"/>
      <c r="Q289" s="6"/>
      <c r="R289" s="6"/>
      <c r="S289" s="6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</row>
    <row r="290" spans="1:39" ht="12.75" customHeight="1">
      <c r="A290" s="131"/>
      <c r="B290" s="1"/>
      <c r="C290" s="133"/>
      <c r="D290" s="126"/>
      <c r="E290" s="126"/>
      <c r="F290" s="126"/>
      <c r="G290" s="126"/>
      <c r="H290" s="126"/>
      <c r="I290" s="126"/>
      <c r="J290" s="126"/>
      <c r="K290" s="134"/>
      <c r="L290" s="134"/>
      <c r="M290" s="3"/>
      <c r="N290" s="131"/>
      <c r="O290" s="131"/>
      <c r="P290" s="6"/>
      <c r="Q290" s="6"/>
      <c r="R290" s="6"/>
      <c r="S290" s="6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</row>
    <row r="291" spans="1:39" ht="12.75" customHeight="1">
      <c r="A291" s="131"/>
      <c r="B291" s="1"/>
      <c r="C291" s="133"/>
      <c r="D291" s="126"/>
      <c r="E291" s="126"/>
      <c r="F291" s="126"/>
      <c r="G291" s="126"/>
      <c r="H291" s="126"/>
      <c r="I291" s="126"/>
      <c r="J291" s="126"/>
      <c r="K291" s="134"/>
      <c r="L291" s="134"/>
      <c r="M291" s="3"/>
      <c r="N291" s="131"/>
      <c r="O291" s="131"/>
      <c r="P291" s="6"/>
      <c r="Q291" s="6"/>
      <c r="R291" s="6"/>
      <c r="S291" s="6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</row>
    <row r="292" spans="1:39" ht="12.75" customHeight="1">
      <c r="A292" s="131"/>
      <c r="B292" s="1"/>
      <c r="C292" s="133"/>
      <c r="D292" s="126"/>
      <c r="E292" s="126"/>
      <c r="F292" s="126"/>
      <c r="G292" s="126"/>
      <c r="H292" s="126"/>
      <c r="I292" s="126"/>
      <c r="J292" s="126"/>
      <c r="K292" s="134"/>
      <c r="L292" s="134"/>
      <c r="M292" s="3"/>
      <c r="N292" s="131"/>
      <c r="O292" s="131"/>
      <c r="P292" s="6"/>
      <c r="Q292" s="6"/>
      <c r="R292" s="6"/>
      <c r="S292" s="6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</row>
    <row r="293" spans="1:39" ht="12.75" customHeight="1">
      <c r="A293" s="131"/>
      <c r="B293" s="1"/>
      <c r="C293" s="133"/>
      <c r="D293" s="126"/>
      <c r="E293" s="126"/>
      <c r="F293" s="126"/>
      <c r="G293" s="126"/>
      <c r="H293" s="126"/>
      <c r="I293" s="126"/>
      <c r="J293" s="126"/>
      <c r="K293" s="134"/>
      <c r="L293" s="134"/>
      <c r="M293" s="3"/>
      <c r="N293" s="131"/>
      <c r="O293" s="131"/>
      <c r="P293" s="6"/>
      <c r="Q293" s="6"/>
      <c r="R293" s="6"/>
      <c r="S293" s="6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</row>
    <row r="294" spans="1:39" ht="12.75" customHeight="1">
      <c r="A294" s="131"/>
      <c r="B294" s="1"/>
      <c r="C294" s="133"/>
      <c r="D294" s="126"/>
      <c r="E294" s="126"/>
      <c r="F294" s="126"/>
      <c r="G294" s="126"/>
      <c r="H294" s="126"/>
      <c r="I294" s="126"/>
      <c r="J294" s="126"/>
      <c r="K294" s="134"/>
      <c r="L294" s="134"/>
      <c r="M294" s="3"/>
      <c r="N294" s="131"/>
      <c r="O294" s="131"/>
      <c r="P294" s="6"/>
      <c r="Q294" s="6"/>
      <c r="R294" s="6"/>
      <c r="S294" s="6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</row>
    <row r="295" spans="1:39" ht="12.75" customHeight="1">
      <c r="A295" s="131"/>
      <c r="B295" s="1"/>
      <c r="C295" s="133"/>
      <c r="D295" s="126"/>
      <c r="E295" s="126"/>
      <c r="F295" s="126"/>
      <c r="G295" s="126"/>
      <c r="H295" s="126"/>
      <c r="I295" s="126"/>
      <c r="J295" s="126"/>
      <c r="K295" s="134"/>
      <c r="L295" s="134"/>
      <c r="M295" s="3"/>
      <c r="N295" s="131"/>
      <c r="O295" s="131"/>
      <c r="P295" s="6"/>
      <c r="Q295" s="6"/>
      <c r="R295" s="6"/>
      <c r="S295" s="6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</row>
    <row r="296" spans="1:39" ht="12.75" customHeight="1">
      <c r="A296" s="131"/>
      <c r="B296" s="1"/>
      <c r="C296" s="133"/>
      <c r="D296" s="126"/>
      <c r="E296" s="126"/>
      <c r="F296" s="126"/>
      <c r="G296" s="126"/>
      <c r="H296" s="126"/>
      <c r="I296" s="126"/>
      <c r="J296" s="126"/>
      <c r="K296" s="134"/>
      <c r="L296" s="134"/>
      <c r="M296" s="3"/>
      <c r="N296" s="131"/>
      <c r="O296" s="131"/>
      <c r="P296" s="6"/>
      <c r="Q296" s="6"/>
      <c r="R296" s="6"/>
      <c r="S296" s="6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</row>
    <row r="297" spans="1:39" ht="12.75" customHeight="1">
      <c r="A297" s="131"/>
      <c r="B297" s="1"/>
      <c r="C297" s="133"/>
      <c r="D297" s="126"/>
      <c r="E297" s="126"/>
      <c r="F297" s="126"/>
      <c r="G297" s="126"/>
      <c r="H297" s="126"/>
      <c r="I297" s="126"/>
      <c r="J297" s="126"/>
      <c r="K297" s="134"/>
      <c r="L297" s="134"/>
      <c r="M297" s="3"/>
      <c r="N297" s="131"/>
      <c r="O297" s="131"/>
      <c r="P297" s="6"/>
      <c r="Q297" s="6"/>
      <c r="R297" s="6"/>
      <c r="S297" s="6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</row>
    <row r="298" spans="1:39" ht="12.75" customHeight="1">
      <c r="A298" s="131"/>
      <c r="B298" s="1"/>
      <c r="C298" s="133"/>
      <c r="D298" s="126"/>
      <c r="E298" s="126"/>
      <c r="F298" s="126"/>
      <c r="G298" s="126"/>
      <c r="H298" s="126"/>
      <c r="I298" s="126"/>
      <c r="J298" s="126"/>
      <c r="K298" s="134"/>
      <c r="L298" s="134"/>
      <c r="M298" s="3"/>
      <c r="N298" s="131"/>
      <c r="O298" s="131"/>
      <c r="P298" s="6"/>
      <c r="Q298" s="6"/>
      <c r="R298" s="6"/>
      <c r="S298" s="6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</row>
    <row r="299" spans="1:39" ht="12.75" customHeight="1">
      <c r="A299" s="131"/>
      <c r="B299" s="1"/>
      <c r="C299" s="133"/>
      <c r="D299" s="126"/>
      <c r="E299" s="126"/>
      <c r="F299" s="126"/>
      <c r="G299" s="126"/>
      <c r="H299" s="126"/>
      <c r="I299" s="126"/>
      <c r="J299" s="126"/>
      <c r="K299" s="134"/>
      <c r="L299" s="134"/>
      <c r="M299" s="3"/>
      <c r="N299" s="131"/>
      <c r="O299" s="131"/>
      <c r="P299" s="6"/>
      <c r="Q299" s="6"/>
      <c r="R299" s="6"/>
      <c r="S299" s="6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</row>
    <row r="300" spans="1:39" ht="12.75" customHeight="1">
      <c r="A300" s="131"/>
      <c r="B300" s="1"/>
      <c r="C300" s="133"/>
      <c r="D300" s="126"/>
      <c r="E300" s="126"/>
      <c r="F300" s="126"/>
      <c r="G300" s="126"/>
      <c r="H300" s="126"/>
      <c r="I300" s="126"/>
      <c r="J300" s="126"/>
      <c r="K300" s="134"/>
      <c r="L300" s="134"/>
      <c r="M300" s="3"/>
      <c r="N300" s="131"/>
      <c r="O300" s="131"/>
      <c r="P300" s="6"/>
      <c r="Q300" s="6"/>
      <c r="R300" s="6"/>
      <c r="S300" s="6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</row>
    <row r="301" spans="1:39" ht="12.75" customHeight="1">
      <c r="A301" s="131"/>
      <c r="B301" s="1"/>
      <c r="C301" s="133"/>
      <c r="D301" s="126"/>
      <c r="E301" s="126"/>
      <c r="F301" s="126"/>
      <c r="G301" s="126"/>
      <c r="H301" s="126"/>
      <c r="I301" s="126"/>
      <c r="J301" s="126"/>
      <c r="K301" s="134"/>
      <c r="L301" s="134"/>
      <c r="M301" s="3"/>
      <c r="N301" s="131"/>
      <c r="O301" s="131"/>
      <c r="P301" s="6"/>
      <c r="Q301" s="6"/>
      <c r="R301" s="6"/>
      <c r="S301" s="6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</row>
    <row r="302" spans="1:39" ht="12.75" customHeight="1">
      <c r="A302" s="131"/>
      <c r="B302" s="1"/>
      <c r="C302" s="133"/>
      <c r="D302" s="126"/>
      <c r="E302" s="126"/>
      <c r="F302" s="126"/>
      <c r="G302" s="126"/>
      <c r="H302" s="126"/>
      <c r="I302" s="126"/>
      <c r="J302" s="126"/>
      <c r="K302" s="134"/>
      <c r="L302" s="134"/>
      <c r="M302" s="3"/>
      <c r="N302" s="131"/>
      <c r="O302" s="131"/>
      <c r="P302" s="6"/>
      <c r="Q302" s="6"/>
      <c r="R302" s="6"/>
      <c r="S302" s="6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</row>
    <row r="303" spans="1:39" ht="12.75" customHeight="1">
      <c r="A303" s="131"/>
      <c r="B303" s="1"/>
      <c r="C303" s="133"/>
      <c r="D303" s="126"/>
      <c r="E303" s="126"/>
      <c r="F303" s="126"/>
      <c r="G303" s="126"/>
      <c r="H303" s="126"/>
      <c r="I303" s="126"/>
      <c r="J303" s="126"/>
      <c r="K303" s="134"/>
      <c r="L303" s="134"/>
      <c r="M303" s="3"/>
      <c r="N303" s="131"/>
      <c r="O303" s="131"/>
      <c r="P303" s="6"/>
      <c r="Q303" s="6"/>
      <c r="R303" s="6"/>
      <c r="S303" s="6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</row>
    <row r="304" spans="1:39" ht="12.75" customHeight="1">
      <c r="A304" s="131"/>
      <c r="B304" s="1"/>
      <c r="C304" s="133"/>
      <c r="D304" s="126"/>
      <c r="E304" s="126"/>
      <c r="F304" s="126"/>
      <c r="G304" s="126"/>
      <c r="H304" s="126"/>
      <c r="I304" s="126"/>
      <c r="J304" s="126"/>
      <c r="K304" s="134"/>
      <c r="L304" s="134"/>
      <c r="M304" s="3"/>
      <c r="N304" s="131"/>
      <c r="O304" s="131"/>
      <c r="P304" s="6"/>
      <c r="Q304" s="6"/>
      <c r="R304" s="6"/>
      <c r="S304" s="6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</row>
    <row r="305" spans="1:39" ht="12.75" customHeight="1">
      <c r="A305" s="131"/>
      <c r="B305" s="1"/>
      <c r="C305" s="133"/>
      <c r="D305" s="126"/>
      <c r="E305" s="126"/>
      <c r="F305" s="126"/>
      <c r="G305" s="126"/>
      <c r="H305" s="126"/>
      <c r="I305" s="126"/>
      <c r="J305" s="126"/>
      <c r="K305" s="134"/>
      <c r="L305" s="134"/>
      <c r="M305" s="3"/>
      <c r="N305" s="131"/>
      <c r="O305" s="131"/>
      <c r="P305" s="6"/>
      <c r="Q305" s="6"/>
      <c r="R305" s="6"/>
      <c r="S305" s="6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</row>
    <row r="306" spans="1:39" ht="12.75" customHeight="1">
      <c r="A306" s="131"/>
      <c r="B306" s="1"/>
      <c r="C306" s="133"/>
      <c r="D306" s="126"/>
      <c r="E306" s="126"/>
      <c r="F306" s="126"/>
      <c r="G306" s="126"/>
      <c r="H306" s="126"/>
      <c r="I306" s="126"/>
      <c r="J306" s="126"/>
      <c r="K306" s="134"/>
      <c r="L306" s="134"/>
      <c r="M306" s="3"/>
      <c r="N306" s="131"/>
      <c r="O306" s="131"/>
      <c r="P306" s="6"/>
      <c r="Q306" s="6"/>
      <c r="R306" s="6"/>
      <c r="S306" s="6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</row>
    <row r="307" spans="1:39" ht="12.75" customHeight="1">
      <c r="A307" s="131"/>
      <c r="B307" s="1"/>
      <c r="C307" s="133"/>
      <c r="D307" s="126"/>
      <c r="E307" s="126"/>
      <c r="F307" s="126"/>
      <c r="G307" s="126"/>
      <c r="H307" s="126"/>
      <c r="I307" s="126"/>
      <c r="J307" s="126"/>
      <c r="K307" s="134"/>
      <c r="L307" s="134"/>
      <c r="M307" s="3"/>
      <c r="N307" s="131"/>
      <c r="O307" s="131"/>
      <c r="P307" s="6"/>
      <c r="Q307" s="6"/>
      <c r="R307" s="6"/>
      <c r="S307" s="6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</row>
    <row r="308" spans="1:39" ht="12.75" customHeight="1">
      <c r="A308" s="131"/>
      <c r="B308" s="1"/>
      <c r="C308" s="133"/>
      <c r="D308" s="126"/>
      <c r="E308" s="126"/>
      <c r="F308" s="126"/>
      <c r="G308" s="126"/>
      <c r="H308" s="126"/>
      <c r="I308" s="126"/>
      <c r="J308" s="126"/>
      <c r="K308" s="134"/>
      <c r="L308" s="134"/>
      <c r="M308" s="3"/>
      <c r="N308" s="131"/>
      <c r="O308" s="131"/>
      <c r="P308" s="6"/>
      <c r="Q308" s="6"/>
      <c r="R308" s="6"/>
      <c r="S308" s="6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</row>
    <row r="309" spans="1:39" ht="12.75" customHeight="1">
      <c r="A309" s="131"/>
      <c r="B309" s="1"/>
      <c r="C309" s="133"/>
      <c r="D309" s="126"/>
      <c r="E309" s="126"/>
      <c r="F309" s="126"/>
      <c r="G309" s="126"/>
      <c r="H309" s="126"/>
      <c r="I309" s="126"/>
      <c r="J309" s="126"/>
      <c r="K309" s="134"/>
      <c r="L309" s="134"/>
      <c r="M309" s="3"/>
      <c r="N309" s="131"/>
      <c r="O309" s="131"/>
      <c r="P309" s="6"/>
      <c r="Q309" s="6"/>
      <c r="R309" s="6"/>
      <c r="S309" s="6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</row>
    <row r="310" spans="1:39" ht="12.75" customHeight="1">
      <c r="A310" s="131"/>
      <c r="B310" s="1"/>
      <c r="C310" s="133"/>
      <c r="D310" s="126"/>
      <c r="E310" s="126"/>
      <c r="F310" s="126"/>
      <c r="G310" s="126"/>
      <c r="H310" s="126"/>
      <c r="I310" s="126"/>
      <c r="J310" s="126"/>
      <c r="K310" s="134"/>
      <c r="L310" s="134"/>
      <c r="M310" s="3"/>
      <c r="N310" s="131"/>
      <c r="O310" s="131"/>
      <c r="P310" s="6"/>
      <c r="Q310" s="6"/>
      <c r="R310" s="6"/>
      <c r="S310" s="6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</row>
    <row r="311" spans="1:39" ht="12.75" customHeight="1">
      <c r="A311" s="131"/>
      <c r="B311" s="1"/>
      <c r="C311" s="133"/>
      <c r="D311" s="126"/>
      <c r="E311" s="126"/>
      <c r="F311" s="126"/>
      <c r="G311" s="126"/>
      <c r="H311" s="126"/>
      <c r="I311" s="126"/>
      <c r="J311" s="126"/>
      <c r="K311" s="134"/>
      <c r="L311" s="134"/>
      <c r="M311" s="3"/>
      <c r="N311" s="131"/>
      <c r="O311" s="131"/>
      <c r="P311" s="6"/>
      <c r="Q311" s="6"/>
      <c r="R311" s="6"/>
      <c r="S311" s="6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</row>
    <row r="312" spans="1:39" ht="12.75" customHeight="1">
      <c r="A312" s="131"/>
      <c r="B312" s="1"/>
      <c r="C312" s="133"/>
      <c r="D312" s="126"/>
      <c r="E312" s="126"/>
      <c r="F312" s="126"/>
      <c r="G312" s="126"/>
      <c r="H312" s="126"/>
      <c r="I312" s="126"/>
      <c r="J312" s="126"/>
      <c r="K312" s="134"/>
      <c r="L312" s="134"/>
      <c r="M312" s="3"/>
      <c r="N312" s="131"/>
      <c r="O312" s="131"/>
      <c r="P312" s="6"/>
      <c r="Q312" s="6"/>
      <c r="R312" s="6"/>
      <c r="S312" s="6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</row>
    <row r="313" spans="1:39" ht="12.75" customHeight="1">
      <c r="A313" s="131"/>
      <c r="B313" s="1"/>
      <c r="C313" s="133"/>
      <c r="D313" s="126"/>
      <c r="E313" s="126"/>
      <c r="F313" s="126"/>
      <c r="G313" s="126"/>
      <c r="H313" s="126"/>
      <c r="I313" s="126"/>
      <c r="J313" s="126"/>
      <c r="K313" s="134"/>
      <c r="L313" s="134"/>
      <c r="M313" s="3"/>
      <c r="N313" s="131"/>
      <c r="O313" s="131"/>
      <c r="P313" s="6"/>
      <c r="Q313" s="6"/>
      <c r="R313" s="6"/>
      <c r="S313" s="6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</row>
    <row r="314" spans="1:39" ht="12.75" customHeight="1">
      <c r="A314" s="131"/>
      <c r="B314" s="1"/>
      <c r="C314" s="133"/>
      <c r="D314" s="126"/>
      <c r="E314" s="126"/>
      <c r="F314" s="126"/>
      <c r="G314" s="126"/>
      <c r="H314" s="126"/>
      <c r="I314" s="126"/>
      <c r="J314" s="126"/>
      <c r="K314" s="134"/>
      <c r="L314" s="134"/>
      <c r="M314" s="3"/>
      <c r="N314" s="131"/>
      <c r="O314" s="131"/>
      <c r="P314" s="6"/>
      <c r="Q314" s="6"/>
      <c r="R314" s="6"/>
      <c r="S314" s="6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</row>
    <row r="315" spans="1:39" ht="12.75" customHeight="1">
      <c r="A315" s="131"/>
      <c r="B315" s="1"/>
      <c r="C315" s="133"/>
      <c r="D315" s="126"/>
      <c r="E315" s="126"/>
      <c r="F315" s="126"/>
      <c r="G315" s="126"/>
      <c r="H315" s="126"/>
      <c r="I315" s="126"/>
      <c r="J315" s="126"/>
      <c r="K315" s="134"/>
      <c r="L315" s="134"/>
      <c r="M315" s="3"/>
      <c r="N315" s="131"/>
      <c r="O315" s="131"/>
      <c r="P315" s="6"/>
      <c r="Q315" s="6"/>
      <c r="R315" s="6"/>
      <c r="S315" s="6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</row>
    <row r="316" spans="1:39" ht="12.75" customHeight="1">
      <c r="A316" s="131"/>
      <c r="B316" s="1"/>
      <c r="C316" s="133"/>
      <c r="D316" s="126"/>
      <c r="E316" s="126"/>
      <c r="F316" s="126"/>
      <c r="G316" s="126"/>
      <c r="H316" s="126"/>
      <c r="I316" s="126"/>
      <c r="J316" s="126"/>
      <c r="K316" s="134"/>
      <c r="L316" s="134"/>
      <c r="M316" s="3"/>
      <c r="N316" s="131"/>
      <c r="O316" s="131"/>
      <c r="P316" s="6"/>
      <c r="Q316" s="6"/>
      <c r="R316" s="6"/>
      <c r="S316" s="6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</row>
    <row r="317" spans="1:39" ht="12.75" customHeight="1">
      <c r="A317" s="131"/>
      <c r="B317" s="1"/>
      <c r="C317" s="133"/>
      <c r="D317" s="126"/>
      <c r="E317" s="126"/>
      <c r="F317" s="126"/>
      <c r="G317" s="126"/>
      <c r="H317" s="126"/>
      <c r="I317" s="126"/>
      <c r="J317" s="126"/>
      <c r="K317" s="134"/>
      <c r="L317" s="134"/>
      <c r="M317" s="3"/>
      <c r="N317" s="131"/>
      <c r="O317" s="131"/>
      <c r="P317" s="6"/>
      <c r="Q317" s="6"/>
      <c r="R317" s="6"/>
      <c r="S317" s="6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</row>
    <row r="318" spans="1:39" ht="12.75" customHeight="1">
      <c r="A318" s="131"/>
      <c r="B318" s="1"/>
      <c r="C318" s="133"/>
      <c r="D318" s="126"/>
      <c r="E318" s="126"/>
      <c r="F318" s="126"/>
      <c r="G318" s="126"/>
      <c r="H318" s="126"/>
      <c r="I318" s="126"/>
      <c r="J318" s="126"/>
      <c r="K318" s="134"/>
      <c r="L318" s="134"/>
      <c r="M318" s="3"/>
      <c r="N318" s="131"/>
      <c r="O318" s="131"/>
      <c r="P318" s="6"/>
      <c r="Q318" s="6"/>
      <c r="R318" s="6"/>
      <c r="S318" s="6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</row>
    <row r="319" spans="1:39" ht="12.75" customHeight="1">
      <c r="A319" s="131"/>
      <c r="B319" s="1"/>
      <c r="C319" s="133"/>
      <c r="D319" s="126"/>
      <c r="E319" s="126"/>
      <c r="F319" s="126"/>
      <c r="G319" s="126"/>
      <c r="H319" s="126"/>
      <c r="I319" s="126"/>
      <c r="J319" s="126"/>
      <c r="K319" s="134"/>
      <c r="L319" s="134"/>
      <c r="M319" s="3"/>
      <c r="N319" s="131"/>
      <c r="O319" s="131"/>
      <c r="P319" s="6"/>
      <c r="Q319" s="6"/>
      <c r="R319" s="6"/>
      <c r="S319" s="6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</row>
    <row r="320" spans="1:39" ht="12.75" customHeight="1">
      <c r="A320" s="131"/>
      <c r="B320" s="1"/>
      <c r="C320" s="133"/>
      <c r="D320" s="126"/>
      <c r="E320" s="126"/>
      <c r="F320" s="126"/>
      <c r="G320" s="126"/>
      <c r="H320" s="126"/>
      <c r="I320" s="126"/>
      <c r="J320" s="126"/>
      <c r="K320" s="134"/>
      <c r="L320" s="134"/>
      <c r="M320" s="3"/>
      <c r="N320" s="131"/>
      <c r="O320" s="131"/>
      <c r="P320" s="6"/>
      <c r="Q320" s="6"/>
      <c r="R320" s="6"/>
      <c r="S320" s="6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</row>
    <row r="321" spans="1:39" ht="12.75" customHeight="1">
      <c r="A321" s="131"/>
      <c r="B321" s="1"/>
      <c r="C321" s="133"/>
      <c r="D321" s="126"/>
      <c r="E321" s="126"/>
      <c r="F321" s="126"/>
      <c r="G321" s="126"/>
      <c r="H321" s="126"/>
      <c r="I321" s="126"/>
      <c r="J321" s="126"/>
      <c r="K321" s="134"/>
      <c r="L321" s="134"/>
      <c r="M321" s="3"/>
      <c r="N321" s="131"/>
      <c r="O321" s="131"/>
      <c r="P321" s="6"/>
      <c r="Q321" s="6"/>
      <c r="R321" s="6"/>
      <c r="S321" s="6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</row>
    <row r="322" spans="1:39" ht="12.75" customHeight="1">
      <c r="A322" s="131"/>
      <c r="B322" s="1"/>
      <c r="C322" s="133"/>
      <c r="D322" s="126"/>
      <c r="E322" s="126"/>
      <c r="F322" s="126"/>
      <c r="G322" s="126"/>
      <c r="H322" s="126"/>
      <c r="I322" s="126"/>
      <c r="J322" s="126"/>
      <c r="K322" s="134"/>
      <c r="L322" s="134"/>
      <c r="M322" s="3"/>
      <c r="N322" s="131"/>
      <c r="O322" s="131"/>
      <c r="P322" s="6"/>
      <c r="Q322" s="6"/>
      <c r="R322" s="6"/>
      <c r="S322" s="6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</row>
    <row r="323" spans="1:39" ht="12.75" customHeight="1">
      <c r="A323" s="131"/>
      <c r="B323" s="1"/>
      <c r="C323" s="133"/>
      <c r="D323" s="126"/>
      <c r="E323" s="126"/>
      <c r="F323" s="126"/>
      <c r="G323" s="126"/>
      <c r="H323" s="126"/>
      <c r="I323" s="126"/>
      <c r="J323" s="126"/>
      <c r="K323" s="134"/>
      <c r="L323" s="134"/>
      <c r="M323" s="3"/>
      <c r="N323" s="131"/>
      <c r="O323" s="131"/>
      <c r="P323" s="6"/>
      <c r="Q323" s="6"/>
      <c r="R323" s="6"/>
      <c r="S323" s="6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</row>
    <row r="324" spans="1:39" ht="12.75" customHeight="1">
      <c r="A324" s="131"/>
      <c r="B324" s="1"/>
      <c r="C324" s="133"/>
      <c r="D324" s="126"/>
      <c r="E324" s="126"/>
      <c r="F324" s="126"/>
      <c r="G324" s="126"/>
      <c r="H324" s="126"/>
      <c r="I324" s="126"/>
      <c r="J324" s="126"/>
      <c r="K324" s="134"/>
      <c r="L324" s="134"/>
      <c r="M324" s="3"/>
      <c r="N324" s="131"/>
      <c r="O324" s="131"/>
      <c r="P324" s="6"/>
      <c r="Q324" s="6"/>
      <c r="R324" s="6"/>
      <c r="S324" s="6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</row>
    <row r="325" spans="1:39" ht="12.75" customHeight="1">
      <c r="A325" s="131"/>
      <c r="B325" s="1"/>
      <c r="C325" s="133"/>
      <c r="D325" s="126"/>
      <c r="E325" s="126"/>
      <c r="F325" s="126"/>
      <c r="G325" s="126"/>
      <c r="H325" s="126"/>
      <c r="I325" s="126"/>
      <c r="J325" s="126"/>
      <c r="K325" s="134"/>
      <c r="L325" s="134"/>
      <c r="M325" s="3"/>
      <c r="N325" s="131"/>
      <c r="O325" s="131"/>
      <c r="P325" s="6"/>
      <c r="Q325" s="6"/>
      <c r="R325" s="6"/>
      <c r="S325" s="6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</row>
    <row r="326" spans="1:39" ht="12.75" customHeight="1">
      <c r="A326" s="131"/>
      <c r="B326" s="1"/>
      <c r="C326" s="133"/>
      <c r="D326" s="126"/>
      <c r="E326" s="126"/>
      <c r="F326" s="126"/>
      <c r="G326" s="126"/>
      <c r="H326" s="126"/>
      <c r="I326" s="126"/>
      <c r="J326" s="126"/>
      <c r="K326" s="134"/>
      <c r="L326" s="134"/>
      <c r="M326" s="3"/>
      <c r="N326" s="131"/>
      <c r="O326" s="131"/>
      <c r="P326" s="6"/>
      <c r="Q326" s="6"/>
      <c r="R326" s="6"/>
      <c r="S326" s="6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</row>
    <row r="327" spans="1:39" ht="12.75" customHeight="1">
      <c r="A327" s="131"/>
      <c r="B327" s="1"/>
      <c r="C327" s="133"/>
      <c r="D327" s="126"/>
      <c r="E327" s="126"/>
      <c r="F327" s="126"/>
      <c r="G327" s="126"/>
      <c r="H327" s="126"/>
      <c r="I327" s="126"/>
      <c r="J327" s="126"/>
      <c r="K327" s="134"/>
      <c r="L327" s="134"/>
      <c r="M327" s="3"/>
      <c r="N327" s="131"/>
      <c r="O327" s="131"/>
      <c r="P327" s="6"/>
      <c r="Q327" s="6"/>
      <c r="R327" s="6"/>
      <c r="S327" s="6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</row>
    <row r="328" spans="1:39" ht="12.75" customHeight="1">
      <c r="A328" s="131"/>
      <c r="B328" s="1"/>
      <c r="C328" s="133"/>
      <c r="D328" s="126"/>
      <c r="E328" s="126"/>
      <c r="F328" s="126"/>
      <c r="G328" s="126"/>
      <c r="H328" s="126"/>
      <c r="I328" s="126"/>
      <c r="J328" s="126"/>
      <c r="K328" s="134"/>
      <c r="L328" s="134"/>
      <c r="M328" s="3"/>
      <c r="N328" s="131"/>
      <c r="O328" s="131"/>
      <c r="P328" s="6"/>
      <c r="Q328" s="6"/>
      <c r="R328" s="6"/>
      <c r="S328" s="6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</row>
    <row r="329" spans="1:39" ht="12.75" customHeight="1">
      <c r="A329" s="131"/>
      <c r="B329" s="1"/>
      <c r="C329" s="133"/>
      <c r="D329" s="126"/>
      <c r="E329" s="126"/>
      <c r="F329" s="126"/>
      <c r="G329" s="126"/>
      <c r="H329" s="126"/>
      <c r="I329" s="126"/>
      <c r="J329" s="126"/>
      <c r="K329" s="134"/>
      <c r="L329" s="134"/>
      <c r="M329" s="3"/>
      <c r="N329" s="131"/>
      <c r="O329" s="131"/>
      <c r="P329" s="6"/>
      <c r="Q329" s="6"/>
      <c r="R329" s="6"/>
      <c r="S329" s="6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</row>
    <row r="330" spans="1:39" ht="12.75" customHeight="1">
      <c r="A330" s="131"/>
      <c r="B330" s="1"/>
      <c r="C330" s="133"/>
      <c r="D330" s="126"/>
      <c r="E330" s="126"/>
      <c r="F330" s="126"/>
      <c r="G330" s="126"/>
      <c r="H330" s="126"/>
      <c r="I330" s="126"/>
      <c r="J330" s="126"/>
      <c r="K330" s="134"/>
      <c r="L330" s="134"/>
      <c r="M330" s="3"/>
      <c r="N330" s="131"/>
      <c r="O330" s="131"/>
      <c r="P330" s="6"/>
      <c r="Q330" s="6"/>
      <c r="R330" s="6"/>
      <c r="S330" s="6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</row>
    <row r="331" spans="1:39" ht="12.75" customHeight="1">
      <c r="A331" s="131"/>
      <c r="B331" s="1"/>
      <c r="C331" s="133"/>
      <c r="D331" s="126"/>
      <c r="E331" s="126"/>
      <c r="F331" s="126"/>
      <c r="G331" s="126"/>
      <c r="H331" s="126"/>
      <c r="I331" s="126"/>
      <c r="J331" s="126"/>
      <c r="K331" s="134"/>
      <c r="L331" s="134"/>
      <c r="M331" s="3"/>
      <c r="N331" s="131"/>
      <c r="O331" s="131"/>
      <c r="P331" s="6"/>
      <c r="Q331" s="6"/>
      <c r="R331" s="6"/>
      <c r="S331" s="6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</row>
    <row r="332" spans="1:39" ht="12.75" customHeight="1">
      <c r="A332" s="131"/>
      <c r="B332" s="1"/>
      <c r="C332" s="133"/>
      <c r="D332" s="126"/>
      <c r="E332" s="126"/>
      <c r="F332" s="126"/>
      <c r="G332" s="126"/>
      <c r="H332" s="126"/>
      <c r="I332" s="126"/>
      <c r="J332" s="126"/>
      <c r="K332" s="134"/>
      <c r="L332" s="134"/>
      <c r="M332" s="3"/>
      <c r="N332" s="131"/>
      <c r="O332" s="131"/>
      <c r="P332" s="6"/>
      <c r="Q332" s="6"/>
      <c r="R332" s="6"/>
      <c r="S332" s="6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</row>
    <row r="333" spans="1:39" ht="12.75" customHeight="1">
      <c r="A333" s="131"/>
      <c r="B333" s="1"/>
      <c r="C333" s="133"/>
      <c r="D333" s="126"/>
      <c r="E333" s="126"/>
      <c r="F333" s="126"/>
      <c r="G333" s="126"/>
      <c r="H333" s="126"/>
      <c r="I333" s="126"/>
      <c r="J333" s="126"/>
      <c r="K333" s="134"/>
      <c r="L333" s="134"/>
      <c r="M333" s="3"/>
      <c r="N333" s="131"/>
      <c r="O333" s="131"/>
      <c r="P333" s="6"/>
      <c r="Q333" s="6"/>
      <c r="R333" s="6"/>
      <c r="S333" s="6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</row>
    <row r="334" spans="1:39" ht="12.75" customHeight="1">
      <c r="A334" s="131"/>
      <c r="B334" s="1"/>
      <c r="C334" s="133"/>
      <c r="D334" s="126"/>
      <c r="E334" s="126"/>
      <c r="F334" s="126"/>
      <c r="G334" s="126"/>
      <c r="H334" s="126"/>
      <c r="I334" s="126"/>
      <c r="J334" s="126"/>
      <c r="K334" s="134"/>
      <c r="L334" s="134"/>
      <c r="M334" s="3"/>
      <c r="N334" s="131"/>
      <c r="O334" s="131"/>
      <c r="P334" s="6"/>
      <c r="Q334" s="6"/>
      <c r="R334" s="6"/>
      <c r="S334" s="6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</row>
    <row r="335" spans="1:39" ht="12.75" customHeight="1">
      <c r="A335" s="131"/>
      <c r="B335" s="1"/>
      <c r="C335" s="133"/>
      <c r="D335" s="126"/>
      <c r="E335" s="126"/>
      <c r="F335" s="126"/>
      <c r="G335" s="126"/>
      <c r="H335" s="126"/>
      <c r="I335" s="126"/>
      <c r="J335" s="126"/>
      <c r="K335" s="134"/>
      <c r="L335" s="134"/>
      <c r="M335" s="3"/>
      <c r="N335" s="131"/>
      <c r="O335" s="131"/>
      <c r="P335" s="6"/>
      <c r="Q335" s="6"/>
      <c r="R335" s="6"/>
      <c r="S335" s="6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</row>
    <row r="336" spans="1:39" ht="12.75" customHeight="1">
      <c r="A336" s="131"/>
      <c r="B336" s="1"/>
      <c r="C336" s="133"/>
      <c r="D336" s="126"/>
      <c r="E336" s="126"/>
      <c r="F336" s="126"/>
      <c r="G336" s="126"/>
      <c r="H336" s="126"/>
      <c r="I336" s="126"/>
      <c r="J336" s="126"/>
      <c r="K336" s="134"/>
      <c r="L336" s="134"/>
      <c r="M336" s="3"/>
      <c r="N336" s="131"/>
      <c r="O336" s="131"/>
      <c r="P336" s="6"/>
      <c r="Q336" s="6"/>
      <c r="R336" s="6"/>
      <c r="S336" s="6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</row>
    <row r="337" spans="1:39" ht="12.75" customHeight="1">
      <c r="A337" s="131"/>
      <c r="B337" s="1"/>
      <c r="C337" s="133"/>
      <c r="D337" s="126"/>
      <c r="E337" s="126"/>
      <c r="F337" s="126"/>
      <c r="G337" s="126"/>
      <c r="H337" s="126"/>
      <c r="I337" s="126"/>
      <c r="J337" s="126"/>
      <c r="K337" s="134"/>
      <c r="L337" s="134"/>
      <c r="M337" s="3"/>
      <c r="N337" s="131"/>
      <c r="O337" s="131"/>
      <c r="P337" s="6"/>
      <c r="Q337" s="6"/>
      <c r="R337" s="6"/>
      <c r="S337" s="6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</row>
    <row r="338" spans="1:39" ht="12.75" customHeight="1">
      <c r="A338" s="131"/>
      <c r="B338" s="1"/>
      <c r="C338" s="133"/>
      <c r="D338" s="126"/>
      <c r="E338" s="126"/>
      <c r="F338" s="126"/>
      <c r="G338" s="126"/>
      <c r="H338" s="126"/>
      <c r="I338" s="126"/>
      <c r="J338" s="126"/>
      <c r="K338" s="134"/>
      <c r="L338" s="134"/>
      <c r="M338" s="3"/>
      <c r="N338" s="131"/>
      <c r="O338" s="131"/>
      <c r="P338" s="6"/>
      <c r="Q338" s="6"/>
      <c r="R338" s="6"/>
      <c r="S338" s="6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</row>
    <row r="339" spans="1:39" ht="12.75" customHeight="1">
      <c r="A339" s="131"/>
      <c r="B339" s="1"/>
      <c r="C339" s="133"/>
      <c r="D339" s="126"/>
      <c r="E339" s="126"/>
      <c r="F339" s="126"/>
      <c r="G339" s="126"/>
      <c r="H339" s="126"/>
      <c r="I339" s="126"/>
      <c r="J339" s="126"/>
      <c r="K339" s="134"/>
      <c r="L339" s="134"/>
      <c r="M339" s="3"/>
      <c r="N339" s="131"/>
      <c r="O339" s="131"/>
      <c r="P339" s="6"/>
      <c r="Q339" s="6"/>
      <c r="R339" s="6"/>
      <c r="S339" s="6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</row>
    <row r="340" spans="1:39" ht="12.75" customHeight="1">
      <c r="A340" s="131"/>
      <c r="B340" s="1"/>
      <c r="C340" s="133"/>
      <c r="D340" s="126"/>
      <c r="E340" s="126"/>
      <c r="F340" s="126"/>
      <c r="G340" s="126"/>
      <c r="H340" s="126"/>
      <c r="I340" s="126"/>
      <c r="J340" s="126"/>
      <c r="K340" s="134"/>
      <c r="L340" s="134"/>
      <c r="M340" s="3"/>
      <c r="N340" s="131"/>
      <c r="O340" s="131"/>
      <c r="P340" s="6"/>
      <c r="Q340" s="6"/>
      <c r="R340" s="6"/>
      <c r="S340" s="6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</row>
    <row r="341" spans="1:39" ht="12.75" customHeight="1">
      <c r="A341" s="131"/>
      <c r="B341" s="1"/>
      <c r="C341" s="133"/>
      <c r="D341" s="126"/>
      <c r="E341" s="126"/>
      <c r="F341" s="126"/>
      <c r="G341" s="126"/>
      <c r="H341" s="126"/>
      <c r="I341" s="126"/>
      <c r="J341" s="126"/>
      <c r="K341" s="134"/>
      <c r="L341" s="134"/>
      <c r="M341" s="3"/>
      <c r="N341" s="131"/>
      <c r="O341" s="131"/>
      <c r="P341" s="6"/>
      <c r="Q341" s="6"/>
      <c r="R341" s="6"/>
      <c r="S341" s="6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</row>
    <row r="342" spans="1:39" ht="12.75" customHeight="1">
      <c r="A342" s="131"/>
      <c r="B342" s="1"/>
      <c r="C342" s="133"/>
      <c r="D342" s="126"/>
      <c r="E342" s="126"/>
      <c r="F342" s="126"/>
      <c r="G342" s="126"/>
      <c r="H342" s="126"/>
      <c r="I342" s="126"/>
      <c r="J342" s="126"/>
      <c r="K342" s="134"/>
      <c r="L342" s="134"/>
      <c r="M342" s="3"/>
      <c r="N342" s="131"/>
      <c r="O342" s="131"/>
      <c r="P342" s="6"/>
      <c r="Q342" s="6"/>
      <c r="R342" s="6"/>
      <c r="S342" s="6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</row>
    <row r="343" spans="1:39" ht="12.75" customHeight="1">
      <c r="A343" s="131"/>
      <c r="B343" s="1"/>
      <c r="C343" s="133"/>
      <c r="D343" s="126"/>
      <c r="E343" s="126"/>
      <c r="F343" s="126"/>
      <c r="G343" s="126"/>
      <c r="H343" s="126"/>
      <c r="I343" s="126"/>
      <c r="J343" s="126"/>
      <c r="K343" s="134"/>
      <c r="L343" s="134"/>
      <c r="M343" s="3"/>
      <c r="N343" s="131"/>
      <c r="O343" s="131"/>
      <c r="P343" s="6"/>
      <c r="Q343" s="6"/>
      <c r="R343" s="6"/>
      <c r="S343" s="6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</row>
    <row r="344" spans="1:39" ht="12.75" customHeight="1">
      <c r="A344" s="131"/>
      <c r="B344" s="1"/>
      <c r="C344" s="133"/>
      <c r="D344" s="126"/>
      <c r="E344" s="126"/>
      <c r="F344" s="126"/>
      <c r="G344" s="126"/>
      <c r="H344" s="126"/>
      <c r="I344" s="126"/>
      <c r="J344" s="126"/>
      <c r="K344" s="134"/>
      <c r="L344" s="134"/>
      <c r="M344" s="3"/>
      <c r="N344" s="131"/>
      <c r="O344" s="131"/>
      <c r="P344" s="6"/>
      <c r="Q344" s="6"/>
      <c r="R344" s="6"/>
      <c r="S344" s="6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</row>
    <row r="345" spans="1:39" ht="12.75" customHeight="1">
      <c r="A345" s="131"/>
      <c r="B345" s="1"/>
      <c r="C345" s="133"/>
      <c r="D345" s="126"/>
      <c r="E345" s="126"/>
      <c r="F345" s="126"/>
      <c r="G345" s="126"/>
      <c r="H345" s="126"/>
      <c r="I345" s="126"/>
      <c r="J345" s="126"/>
      <c r="K345" s="134"/>
      <c r="L345" s="134"/>
      <c r="M345" s="3"/>
      <c r="N345" s="131"/>
      <c r="O345" s="131"/>
      <c r="P345" s="6"/>
      <c r="Q345" s="6"/>
      <c r="R345" s="6"/>
      <c r="S345" s="6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</row>
    <row r="346" spans="1:39" ht="12.75" customHeight="1">
      <c r="A346" s="131"/>
      <c r="B346" s="1"/>
      <c r="C346" s="133"/>
      <c r="D346" s="126"/>
      <c r="E346" s="126"/>
      <c r="F346" s="126"/>
      <c r="G346" s="126"/>
      <c r="H346" s="126"/>
      <c r="I346" s="126"/>
      <c r="J346" s="126"/>
      <c r="K346" s="134"/>
      <c r="L346" s="134"/>
      <c r="M346" s="3"/>
      <c r="N346" s="131"/>
      <c r="O346" s="131"/>
      <c r="P346" s="6"/>
      <c r="Q346" s="6"/>
      <c r="R346" s="6"/>
      <c r="S346" s="6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</row>
    <row r="347" spans="1:39" ht="12.75" customHeight="1">
      <c r="A347" s="131"/>
      <c r="B347" s="1"/>
      <c r="C347" s="133"/>
      <c r="D347" s="126"/>
      <c r="E347" s="126"/>
      <c r="F347" s="126"/>
      <c r="G347" s="126"/>
      <c r="H347" s="126"/>
      <c r="I347" s="126"/>
      <c r="J347" s="126"/>
      <c r="K347" s="134"/>
      <c r="L347" s="134"/>
      <c r="M347" s="3"/>
      <c r="N347" s="131"/>
      <c r="O347" s="131"/>
      <c r="P347" s="6"/>
      <c r="Q347" s="6"/>
      <c r="R347" s="6"/>
      <c r="S347" s="6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</row>
    <row r="348" spans="1:39" ht="12.75" customHeight="1">
      <c r="A348" s="131"/>
      <c r="B348" s="1"/>
      <c r="C348" s="133"/>
      <c r="D348" s="126"/>
      <c r="E348" s="126"/>
      <c r="F348" s="126"/>
      <c r="G348" s="126"/>
      <c r="H348" s="126"/>
      <c r="I348" s="126"/>
      <c r="J348" s="126"/>
      <c r="K348" s="134"/>
      <c r="L348" s="134"/>
      <c r="M348" s="3"/>
      <c r="N348" s="131"/>
      <c r="O348" s="131"/>
      <c r="P348" s="6"/>
      <c r="Q348" s="6"/>
      <c r="R348" s="6"/>
      <c r="S348" s="6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</row>
    <row r="349" spans="1:39" ht="12.75" customHeight="1">
      <c r="A349" s="131"/>
      <c r="B349" s="1"/>
      <c r="C349" s="133"/>
      <c r="D349" s="126"/>
      <c r="E349" s="126"/>
      <c r="F349" s="126"/>
      <c r="G349" s="126"/>
      <c r="H349" s="126"/>
      <c r="I349" s="126"/>
      <c r="J349" s="126"/>
      <c r="K349" s="134"/>
      <c r="L349" s="134"/>
      <c r="M349" s="3"/>
      <c r="N349" s="131"/>
      <c r="O349" s="131"/>
      <c r="P349" s="6"/>
      <c r="Q349" s="6"/>
      <c r="R349" s="6"/>
      <c r="S349" s="6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</row>
    <row r="350" spans="1:39" ht="12.75" customHeight="1">
      <c r="A350" s="131"/>
      <c r="B350" s="1"/>
      <c r="C350" s="133"/>
      <c r="D350" s="126"/>
      <c r="E350" s="126"/>
      <c r="F350" s="126"/>
      <c r="G350" s="126"/>
      <c r="H350" s="126"/>
      <c r="I350" s="126"/>
      <c r="J350" s="126"/>
      <c r="K350" s="134"/>
      <c r="L350" s="134"/>
      <c r="M350" s="3"/>
      <c r="N350" s="131"/>
      <c r="O350" s="131"/>
      <c r="P350" s="6"/>
      <c r="Q350" s="6"/>
      <c r="R350" s="6"/>
      <c r="S350" s="6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</row>
    <row r="351" spans="1:39" ht="12.75" customHeight="1">
      <c r="A351" s="131"/>
      <c r="B351" s="1"/>
      <c r="C351" s="133"/>
      <c r="D351" s="126"/>
      <c r="E351" s="126"/>
      <c r="F351" s="126"/>
      <c r="G351" s="126"/>
      <c r="H351" s="126"/>
      <c r="I351" s="126"/>
      <c r="J351" s="126"/>
      <c r="K351" s="134"/>
      <c r="L351" s="134"/>
      <c r="M351" s="3"/>
      <c r="N351" s="131"/>
      <c r="O351" s="131"/>
      <c r="P351" s="6"/>
      <c r="Q351" s="6"/>
      <c r="R351" s="6"/>
      <c r="S351" s="6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</row>
    <row r="352" spans="1:39" ht="12.75" customHeight="1">
      <c r="A352" s="131"/>
      <c r="B352" s="1"/>
      <c r="C352" s="133"/>
      <c r="D352" s="126"/>
      <c r="E352" s="126"/>
      <c r="F352" s="126"/>
      <c r="G352" s="126"/>
      <c r="H352" s="126"/>
      <c r="I352" s="126"/>
      <c r="J352" s="126"/>
      <c r="K352" s="134"/>
      <c r="L352" s="134"/>
      <c r="M352" s="3"/>
      <c r="N352" s="131"/>
      <c r="O352" s="131"/>
      <c r="P352" s="6"/>
      <c r="Q352" s="6"/>
      <c r="R352" s="6"/>
      <c r="S352" s="6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</row>
    <row r="353" spans="1:39" ht="12.75" customHeight="1">
      <c r="A353" s="131"/>
      <c r="B353" s="1"/>
      <c r="C353" s="133"/>
      <c r="D353" s="126"/>
      <c r="E353" s="126"/>
      <c r="F353" s="126"/>
      <c r="G353" s="126"/>
      <c r="H353" s="126"/>
      <c r="I353" s="126"/>
      <c r="J353" s="126"/>
      <c r="K353" s="134"/>
      <c r="L353" s="134"/>
      <c r="M353" s="3"/>
      <c r="N353" s="131"/>
      <c r="O353" s="131"/>
      <c r="P353" s="6"/>
      <c r="Q353" s="6"/>
      <c r="R353" s="6"/>
      <c r="S353" s="6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</row>
    <row r="354" spans="1:39" ht="12.75" customHeight="1">
      <c r="A354" s="131"/>
      <c r="B354" s="1"/>
      <c r="C354" s="133"/>
      <c r="D354" s="126"/>
      <c r="E354" s="126"/>
      <c r="F354" s="126"/>
      <c r="G354" s="126"/>
      <c r="H354" s="126"/>
      <c r="I354" s="126"/>
      <c r="J354" s="126"/>
      <c r="K354" s="134"/>
      <c r="L354" s="134"/>
      <c r="M354" s="3"/>
      <c r="N354" s="131"/>
      <c r="O354" s="131"/>
      <c r="P354" s="6"/>
      <c r="Q354" s="6"/>
      <c r="R354" s="6"/>
      <c r="S354" s="6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</row>
    <row r="355" spans="1:39" ht="12.75" customHeight="1">
      <c r="A355" s="131"/>
      <c r="B355" s="1"/>
      <c r="C355" s="133"/>
      <c r="D355" s="126"/>
      <c r="E355" s="126"/>
      <c r="F355" s="126"/>
      <c r="G355" s="126"/>
      <c r="H355" s="126"/>
      <c r="I355" s="126"/>
      <c r="J355" s="126"/>
      <c r="K355" s="134"/>
      <c r="L355" s="134"/>
      <c r="M355" s="3"/>
      <c r="N355" s="131"/>
      <c r="O355" s="131"/>
      <c r="P355" s="6"/>
      <c r="Q355" s="6"/>
      <c r="R355" s="6"/>
      <c r="S355" s="6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</row>
    <row r="356" spans="1:39" ht="12.75" customHeight="1">
      <c r="A356" s="131"/>
      <c r="B356" s="1"/>
      <c r="C356" s="133"/>
      <c r="D356" s="126"/>
      <c r="E356" s="126"/>
      <c r="F356" s="126"/>
      <c r="G356" s="126"/>
      <c r="H356" s="126"/>
      <c r="I356" s="126"/>
      <c r="J356" s="126"/>
      <c r="K356" s="134"/>
      <c r="L356" s="134"/>
      <c r="M356" s="3"/>
      <c r="N356" s="131"/>
      <c r="O356" s="131"/>
      <c r="P356" s="6"/>
      <c r="Q356" s="6"/>
      <c r="R356" s="6"/>
      <c r="S356" s="6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</row>
    <row r="357" spans="1:39" ht="12.75" customHeight="1">
      <c r="A357" s="131"/>
      <c r="B357" s="1"/>
      <c r="C357" s="133"/>
      <c r="D357" s="126"/>
      <c r="E357" s="126"/>
      <c r="F357" s="126"/>
      <c r="G357" s="126"/>
      <c r="H357" s="126"/>
      <c r="I357" s="126"/>
      <c r="J357" s="126"/>
      <c r="K357" s="134"/>
      <c r="L357" s="134"/>
      <c r="M357" s="3"/>
      <c r="N357" s="131"/>
      <c r="O357" s="131"/>
      <c r="P357" s="6"/>
      <c r="Q357" s="6"/>
      <c r="R357" s="6"/>
      <c r="S357" s="6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</row>
    <row r="358" spans="1:39" ht="12.75" customHeight="1">
      <c r="A358" s="131"/>
      <c r="B358" s="1"/>
      <c r="C358" s="133"/>
      <c r="D358" s="126"/>
      <c r="E358" s="126"/>
      <c r="F358" s="126"/>
      <c r="G358" s="126"/>
      <c r="H358" s="126"/>
      <c r="I358" s="126"/>
      <c r="J358" s="126"/>
      <c r="K358" s="134"/>
      <c r="L358" s="134"/>
      <c r="M358" s="3"/>
      <c r="N358" s="131"/>
      <c r="O358" s="131"/>
      <c r="P358" s="6"/>
      <c r="Q358" s="6"/>
      <c r="R358" s="6"/>
      <c r="S358" s="6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</row>
    <row r="359" spans="1:39" ht="12.75" customHeight="1">
      <c r="A359" s="131"/>
      <c r="B359" s="1"/>
      <c r="C359" s="133"/>
      <c r="D359" s="126"/>
      <c r="E359" s="126"/>
      <c r="F359" s="126"/>
      <c r="G359" s="126"/>
      <c r="H359" s="126"/>
      <c r="I359" s="126"/>
      <c r="J359" s="126"/>
      <c r="K359" s="134"/>
      <c r="L359" s="134"/>
      <c r="M359" s="3"/>
      <c r="N359" s="131"/>
      <c r="O359" s="131"/>
      <c r="P359" s="6"/>
      <c r="Q359" s="6"/>
      <c r="R359" s="6"/>
      <c r="S359" s="6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</row>
    <row r="360" spans="1:39" ht="12.75" customHeight="1">
      <c r="A360" s="131"/>
      <c r="B360" s="1"/>
      <c r="C360" s="133"/>
      <c r="D360" s="126"/>
      <c r="E360" s="126"/>
      <c r="F360" s="126"/>
      <c r="G360" s="126"/>
      <c r="H360" s="126"/>
      <c r="I360" s="126"/>
      <c r="J360" s="126"/>
      <c r="K360" s="134"/>
      <c r="L360" s="134"/>
      <c r="M360" s="3"/>
      <c r="N360" s="131"/>
      <c r="O360" s="131"/>
      <c r="P360" s="6"/>
      <c r="Q360" s="6"/>
      <c r="R360" s="6"/>
      <c r="S360" s="6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</row>
    <row r="361" spans="1:39" ht="12.75" customHeight="1">
      <c r="A361" s="131"/>
      <c r="B361" s="1"/>
      <c r="C361" s="133"/>
      <c r="D361" s="126"/>
      <c r="E361" s="126"/>
      <c r="F361" s="126"/>
      <c r="G361" s="126"/>
      <c r="H361" s="126"/>
      <c r="I361" s="126"/>
      <c r="J361" s="126"/>
      <c r="K361" s="134"/>
      <c r="L361" s="134"/>
      <c r="M361" s="3"/>
      <c r="N361" s="131"/>
      <c r="O361" s="131"/>
      <c r="P361" s="6"/>
      <c r="Q361" s="6"/>
      <c r="R361" s="6"/>
      <c r="S361" s="6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</row>
    <row r="362" spans="1:39" ht="12.75" customHeight="1">
      <c r="A362" s="131"/>
      <c r="B362" s="1"/>
      <c r="C362" s="133"/>
      <c r="D362" s="126"/>
      <c r="E362" s="126"/>
      <c r="F362" s="126"/>
      <c r="G362" s="126"/>
      <c r="H362" s="126"/>
      <c r="I362" s="126"/>
      <c r="J362" s="126"/>
      <c r="K362" s="134"/>
      <c r="L362" s="134"/>
      <c r="M362" s="3"/>
      <c r="N362" s="131"/>
      <c r="O362" s="131"/>
      <c r="P362" s="6"/>
      <c r="Q362" s="6"/>
      <c r="R362" s="6"/>
      <c r="S362" s="6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</row>
    <row r="363" spans="1:39" ht="12.75" customHeight="1">
      <c r="A363" s="131"/>
      <c r="B363" s="1"/>
      <c r="C363" s="133"/>
      <c r="D363" s="126"/>
      <c r="E363" s="126"/>
      <c r="F363" s="126"/>
      <c r="G363" s="126"/>
      <c r="H363" s="126"/>
      <c r="I363" s="126"/>
      <c r="J363" s="126"/>
      <c r="K363" s="134"/>
      <c r="L363" s="134"/>
      <c r="M363" s="3"/>
      <c r="N363" s="131"/>
      <c r="O363" s="131"/>
      <c r="P363" s="6"/>
      <c r="Q363" s="6"/>
      <c r="R363" s="6"/>
      <c r="S363" s="6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</row>
    <row r="364" spans="1:39" ht="12.75" customHeight="1">
      <c r="A364" s="131"/>
      <c r="B364" s="1"/>
      <c r="C364" s="133"/>
      <c r="D364" s="126"/>
      <c r="E364" s="126"/>
      <c r="F364" s="126"/>
      <c r="G364" s="126"/>
      <c r="H364" s="126"/>
      <c r="I364" s="126"/>
      <c r="J364" s="126"/>
      <c r="K364" s="134"/>
      <c r="L364" s="134"/>
      <c r="M364" s="3"/>
      <c r="N364" s="131"/>
      <c r="O364" s="131"/>
      <c r="P364" s="6"/>
      <c r="Q364" s="6"/>
      <c r="R364" s="6"/>
      <c r="S364" s="6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</row>
    <row r="365" spans="1:39" ht="12.75" customHeight="1">
      <c r="A365" s="131"/>
      <c r="B365" s="1"/>
      <c r="C365" s="133"/>
      <c r="D365" s="126"/>
      <c r="E365" s="126"/>
      <c r="F365" s="126"/>
      <c r="G365" s="126"/>
      <c r="H365" s="126"/>
      <c r="I365" s="126"/>
      <c r="J365" s="126"/>
      <c r="K365" s="134"/>
      <c r="L365" s="134"/>
      <c r="M365" s="3"/>
      <c r="N365" s="131"/>
      <c r="O365" s="131"/>
      <c r="P365" s="6"/>
      <c r="Q365" s="6"/>
      <c r="R365" s="6"/>
      <c r="S365" s="6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</row>
    <row r="366" spans="1:39" ht="12.75" customHeight="1">
      <c r="A366" s="131"/>
      <c r="B366" s="1"/>
      <c r="C366" s="133"/>
      <c r="D366" s="126"/>
      <c r="E366" s="126"/>
      <c r="F366" s="126"/>
      <c r="G366" s="126"/>
      <c r="H366" s="126"/>
      <c r="I366" s="126"/>
      <c r="J366" s="126"/>
      <c r="K366" s="134"/>
      <c r="L366" s="134"/>
      <c r="M366" s="3"/>
      <c r="N366" s="131"/>
      <c r="O366" s="131"/>
      <c r="P366" s="6"/>
      <c r="Q366" s="6"/>
      <c r="R366" s="6"/>
      <c r="S366" s="6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</row>
    <row r="367" spans="1:39" ht="12.75" customHeight="1">
      <c r="A367" s="131"/>
      <c r="B367" s="1"/>
      <c r="C367" s="133"/>
      <c r="D367" s="126"/>
      <c r="E367" s="126"/>
      <c r="F367" s="126"/>
      <c r="G367" s="126"/>
      <c r="H367" s="126"/>
      <c r="I367" s="126"/>
      <c r="J367" s="126"/>
      <c r="K367" s="134"/>
      <c r="L367" s="134"/>
      <c r="M367" s="3"/>
      <c r="N367" s="131"/>
      <c r="O367" s="131"/>
      <c r="P367" s="6"/>
      <c r="Q367" s="6"/>
      <c r="R367" s="6"/>
      <c r="S367" s="6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</row>
    <row r="368" spans="1:39" ht="12.75" customHeight="1">
      <c r="A368" s="131"/>
      <c r="B368" s="1"/>
      <c r="C368" s="133"/>
      <c r="D368" s="126"/>
      <c r="E368" s="126"/>
      <c r="F368" s="126"/>
      <c r="G368" s="126"/>
      <c r="H368" s="126"/>
      <c r="I368" s="126"/>
      <c r="J368" s="126"/>
      <c r="K368" s="134"/>
      <c r="L368" s="134"/>
      <c r="M368" s="3"/>
      <c r="N368" s="131"/>
      <c r="O368" s="131"/>
      <c r="P368" s="6"/>
      <c r="Q368" s="6"/>
      <c r="R368" s="6"/>
      <c r="S368" s="6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</row>
    <row r="369" spans="1:39" ht="12.75" customHeight="1">
      <c r="A369" s="131"/>
      <c r="B369" s="1"/>
      <c r="C369" s="133"/>
      <c r="D369" s="126"/>
      <c r="E369" s="126"/>
      <c r="F369" s="126"/>
      <c r="G369" s="126"/>
      <c r="H369" s="126"/>
      <c r="I369" s="126"/>
      <c r="J369" s="126"/>
      <c r="K369" s="134"/>
      <c r="L369" s="134"/>
      <c r="M369" s="3"/>
      <c r="N369" s="131"/>
      <c r="O369" s="131"/>
      <c r="P369" s="6"/>
      <c r="Q369" s="6"/>
      <c r="R369" s="6"/>
      <c r="S369" s="6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</row>
    <row r="370" spans="1:39" ht="12.75" customHeight="1">
      <c r="A370" s="131"/>
      <c r="B370" s="1"/>
      <c r="C370" s="133"/>
      <c r="D370" s="126"/>
      <c r="E370" s="126"/>
      <c r="F370" s="126"/>
      <c r="G370" s="126"/>
      <c r="H370" s="126"/>
      <c r="I370" s="126"/>
      <c r="J370" s="126"/>
      <c r="K370" s="134"/>
      <c r="L370" s="134"/>
      <c r="M370" s="3"/>
      <c r="N370" s="131"/>
      <c r="O370" s="131"/>
      <c r="P370" s="6"/>
      <c r="Q370" s="6"/>
      <c r="R370" s="6"/>
      <c r="S370" s="6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</row>
    <row r="371" spans="1:39" ht="12.75" customHeight="1">
      <c r="A371" s="131"/>
      <c r="B371" s="1"/>
      <c r="C371" s="133"/>
      <c r="D371" s="126"/>
      <c r="E371" s="126"/>
      <c r="F371" s="126"/>
      <c r="G371" s="126"/>
      <c r="H371" s="126"/>
      <c r="I371" s="126"/>
      <c r="J371" s="126"/>
      <c r="K371" s="134"/>
      <c r="L371" s="134"/>
      <c r="M371" s="3"/>
      <c r="N371" s="131"/>
      <c r="O371" s="131"/>
      <c r="P371" s="6"/>
      <c r="Q371" s="6"/>
      <c r="R371" s="6"/>
      <c r="S371" s="6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</row>
    <row r="372" spans="1:39" ht="12.75" customHeight="1">
      <c r="A372" s="131"/>
      <c r="B372" s="1"/>
      <c r="C372" s="133"/>
      <c r="D372" s="126"/>
      <c r="E372" s="126"/>
      <c r="F372" s="126"/>
      <c r="G372" s="126"/>
      <c r="H372" s="126"/>
      <c r="I372" s="126"/>
      <c r="J372" s="126"/>
      <c r="K372" s="134"/>
      <c r="L372" s="134"/>
      <c r="M372" s="3"/>
      <c r="N372" s="131"/>
      <c r="O372" s="131"/>
      <c r="P372" s="6"/>
      <c r="Q372" s="6"/>
      <c r="R372" s="6"/>
      <c r="S372" s="6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</row>
    <row r="373" spans="1:39" ht="12.75" customHeight="1">
      <c r="A373" s="131"/>
      <c r="B373" s="1"/>
      <c r="C373" s="133"/>
      <c r="D373" s="126"/>
      <c r="E373" s="126"/>
      <c r="F373" s="126"/>
      <c r="G373" s="126"/>
      <c r="H373" s="126"/>
      <c r="I373" s="126"/>
      <c r="J373" s="126"/>
      <c r="K373" s="134"/>
      <c r="L373" s="134"/>
      <c r="M373" s="3"/>
      <c r="N373" s="131"/>
      <c r="O373" s="131"/>
      <c r="P373" s="6"/>
      <c r="Q373" s="6"/>
      <c r="R373" s="6"/>
      <c r="S373" s="6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</row>
    <row r="374" spans="1:39" ht="12.75" customHeight="1">
      <c r="A374" s="131"/>
      <c r="B374" s="1"/>
      <c r="C374" s="133"/>
      <c r="D374" s="126"/>
      <c r="E374" s="126"/>
      <c r="F374" s="126"/>
      <c r="G374" s="126"/>
      <c r="H374" s="126"/>
      <c r="I374" s="126"/>
      <c r="J374" s="126"/>
      <c r="K374" s="134"/>
      <c r="L374" s="134"/>
      <c r="M374" s="3"/>
      <c r="N374" s="131"/>
      <c r="O374" s="131"/>
      <c r="P374" s="6"/>
      <c r="Q374" s="6"/>
      <c r="R374" s="6"/>
      <c r="S374" s="6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</row>
    <row r="375" spans="1:39" ht="12.75" customHeight="1">
      <c r="A375" s="131"/>
      <c r="B375" s="1"/>
      <c r="C375" s="133"/>
      <c r="D375" s="126"/>
      <c r="E375" s="126"/>
      <c r="F375" s="126"/>
      <c r="G375" s="126"/>
      <c r="H375" s="126"/>
      <c r="I375" s="126"/>
      <c r="J375" s="126"/>
      <c r="K375" s="134"/>
      <c r="L375" s="134"/>
      <c r="M375" s="3"/>
      <c r="N375" s="131"/>
      <c r="O375" s="131"/>
      <c r="P375" s="6"/>
      <c r="Q375" s="6"/>
      <c r="R375" s="6"/>
      <c r="S375" s="6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</row>
    <row r="376" spans="1:39" ht="12.75" customHeight="1">
      <c r="A376" s="131"/>
      <c r="B376" s="1"/>
      <c r="C376" s="133"/>
      <c r="D376" s="126"/>
      <c r="E376" s="126"/>
      <c r="F376" s="126"/>
      <c r="G376" s="126"/>
      <c r="H376" s="126"/>
      <c r="I376" s="126"/>
      <c r="J376" s="126"/>
      <c r="K376" s="134"/>
      <c r="L376" s="134"/>
      <c r="M376" s="3"/>
      <c r="N376" s="131"/>
      <c r="O376" s="131"/>
      <c r="P376" s="6"/>
      <c r="Q376" s="6"/>
      <c r="R376" s="6"/>
      <c r="S376" s="6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</row>
    <row r="377" spans="1:39" ht="12.75" customHeight="1">
      <c r="A377" s="131"/>
      <c r="B377" s="1"/>
      <c r="C377" s="133"/>
      <c r="D377" s="126"/>
      <c r="E377" s="126"/>
      <c r="F377" s="126"/>
      <c r="G377" s="126"/>
      <c r="H377" s="126"/>
      <c r="I377" s="126"/>
      <c r="J377" s="126"/>
      <c r="K377" s="134"/>
      <c r="L377" s="134"/>
      <c r="M377" s="3"/>
      <c r="N377" s="131"/>
      <c r="O377" s="131"/>
      <c r="P377" s="6"/>
      <c r="Q377" s="6"/>
      <c r="R377" s="6"/>
      <c r="S377" s="6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</row>
    <row r="378" spans="1:39" ht="12.75" customHeight="1">
      <c r="A378" s="131"/>
      <c r="B378" s="1"/>
      <c r="C378" s="133"/>
      <c r="D378" s="126"/>
      <c r="E378" s="126"/>
      <c r="F378" s="126"/>
      <c r="G378" s="126"/>
      <c r="H378" s="126"/>
      <c r="I378" s="126"/>
      <c r="J378" s="126"/>
      <c r="K378" s="134"/>
      <c r="L378" s="134"/>
      <c r="M378" s="3"/>
      <c r="N378" s="131"/>
      <c r="O378" s="131"/>
      <c r="P378" s="6"/>
      <c r="Q378" s="6"/>
      <c r="R378" s="6"/>
      <c r="S378" s="6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</row>
    <row r="379" spans="1:39" ht="12.75" customHeight="1">
      <c r="A379" s="131"/>
      <c r="B379" s="1"/>
      <c r="C379" s="133"/>
      <c r="D379" s="126"/>
      <c r="E379" s="126"/>
      <c r="F379" s="126"/>
      <c r="G379" s="126"/>
      <c r="H379" s="126"/>
      <c r="I379" s="126"/>
      <c r="J379" s="126"/>
      <c r="K379" s="134"/>
      <c r="L379" s="134"/>
      <c r="M379" s="3"/>
      <c r="N379" s="131"/>
      <c r="O379" s="131"/>
      <c r="P379" s="6"/>
      <c r="Q379" s="6"/>
      <c r="R379" s="6"/>
      <c r="S379" s="6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</row>
    <row r="380" spans="1:39" ht="12.75" customHeight="1">
      <c r="A380" s="131"/>
      <c r="B380" s="1"/>
      <c r="C380" s="133"/>
      <c r="D380" s="126"/>
      <c r="E380" s="126"/>
      <c r="F380" s="126"/>
      <c r="G380" s="126"/>
      <c r="H380" s="126"/>
      <c r="I380" s="126"/>
      <c r="J380" s="126"/>
      <c r="K380" s="134"/>
      <c r="L380" s="134"/>
      <c r="M380" s="3"/>
      <c r="N380" s="131"/>
      <c r="O380" s="131"/>
      <c r="P380" s="6"/>
      <c r="Q380" s="6"/>
      <c r="R380" s="6"/>
      <c r="S380" s="6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</row>
    <row r="381" spans="1:3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</sheetData>
  <autoFilter ref="C7:M240">
    <filterColumn colId="4">
      <filters blank="1">
        <filter val="2"/>
        <filter val="Кол-во комнат"/>
      </filters>
    </filterColumn>
    <filterColumn colId="7">
      <filters>
        <filter val="Свободно"/>
      </filters>
    </filterColumn>
  </autoFilter>
  <mergeCells count="3">
    <mergeCell ref="P6:P7"/>
    <mergeCell ref="Q6:Q7"/>
    <mergeCell ref="R6:R7"/>
  </mergeCells>
  <conditionalFormatting sqref="I164">
    <cfRule type="cellIs" dxfId="4" priority="1" operator="lessThan">
      <formula>NA()</formula>
    </cfRule>
  </conditionalFormatting>
  <conditionalFormatting sqref="I164">
    <cfRule type="cellIs" dxfId="3" priority="2" operator="greaterThan">
      <formula>NA()</formula>
    </cfRule>
  </conditionalFormatting>
  <conditionalFormatting sqref="I164">
    <cfRule type="cellIs" dxfId="2" priority="3" operator="lessThan">
      <formula>NA()</formula>
    </cfRule>
  </conditionalFormatting>
  <conditionalFormatting sqref="L75 L165 L232:L233 L235 L240 L242">
    <cfRule type="cellIs" dxfId="1" priority="4" operator="lessThan">
      <formula>NA()</formula>
    </cfRule>
  </conditionalFormatting>
  <conditionalFormatting sqref="L75 L165 L232:L233 L235 L240 L242">
    <cfRule type="cellIs" dxfId="0" priority="5" operator="lessThan">
      <formula>1616250</formula>
    </cfRule>
  </conditionalFormatting>
  <pageMargins left="0.70866141732283472" right="0.70866141732283472" top="0.74803149606299213" bottom="0.74803149606299213" header="0" footer="0"/>
  <pageSetup scale="9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6"/>
  <sheetViews>
    <sheetView workbookViewId="0"/>
  </sheetViews>
  <sheetFormatPr defaultColWidth="14.42578125" defaultRowHeight="15" customHeight="1"/>
  <cols>
    <col min="1" max="1" width="5.28515625" customWidth="1"/>
    <col min="2" max="2" width="19.140625" customWidth="1"/>
    <col min="3" max="6" width="12.28515625" customWidth="1"/>
    <col min="7" max="7" width="11.5703125" customWidth="1"/>
    <col min="8" max="9" width="12.28515625" customWidth="1"/>
    <col min="10" max="10" width="12.5703125" customWidth="1"/>
    <col min="11" max="11" width="12.42578125" customWidth="1"/>
    <col min="12" max="12" width="12.28515625" customWidth="1"/>
    <col min="13" max="13" width="11.28515625" customWidth="1"/>
    <col min="14" max="14" width="12.140625" customWidth="1"/>
    <col min="15" max="15" width="9.28515625" customWidth="1"/>
    <col min="16" max="16" width="9.140625" customWidth="1"/>
    <col min="17" max="17" width="9.28515625" customWidth="1"/>
    <col min="18" max="18" width="9.5703125" customWidth="1"/>
    <col min="19" max="29" width="7.42578125" customWidth="1"/>
  </cols>
  <sheetData>
    <row r="1" spans="1:29" ht="12.75" customHeight="1">
      <c r="A1" s="137"/>
      <c r="B1" s="138" t="s">
        <v>40</v>
      </c>
      <c r="C1" s="275" t="s">
        <v>41</v>
      </c>
      <c r="D1" s="276"/>
      <c r="E1" s="276"/>
      <c r="F1" s="276"/>
      <c r="G1" s="276"/>
      <c r="H1" s="276"/>
      <c r="I1" s="276"/>
      <c r="J1" s="277"/>
      <c r="K1" s="139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2.75" customHeight="1">
      <c r="A2" s="283"/>
      <c r="B2" s="277"/>
      <c r="C2" s="285" t="s">
        <v>42</v>
      </c>
      <c r="D2" s="286"/>
      <c r="E2" s="286"/>
      <c r="F2" s="300"/>
      <c r="G2" s="285" t="s">
        <v>43</v>
      </c>
      <c r="H2" s="286"/>
      <c r="I2" s="286"/>
      <c r="J2" s="287"/>
      <c r="K2" s="139"/>
      <c r="L2" s="140"/>
      <c r="M2" s="141" t="s">
        <v>44</v>
      </c>
      <c r="N2" s="142" t="s">
        <v>19</v>
      </c>
      <c r="O2" s="143" t="s">
        <v>45</v>
      </c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12.75" customHeight="1">
      <c r="A3" s="280" t="s">
        <v>46</v>
      </c>
      <c r="B3" s="144" t="s">
        <v>0</v>
      </c>
      <c r="C3" s="145" t="s">
        <v>47</v>
      </c>
      <c r="D3" s="146" t="s">
        <v>48</v>
      </c>
      <c r="E3" s="146" t="s">
        <v>49</v>
      </c>
      <c r="F3" s="147" t="s">
        <v>50</v>
      </c>
      <c r="G3" s="145" t="s">
        <v>51</v>
      </c>
      <c r="H3" s="146" t="s">
        <v>52</v>
      </c>
      <c r="I3" s="148" t="s">
        <v>53</v>
      </c>
      <c r="J3" s="149" t="s">
        <v>54</v>
      </c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29" ht="12.75" customHeight="1">
      <c r="A4" s="281"/>
      <c r="B4" s="150" t="s">
        <v>55</v>
      </c>
      <c r="C4" s="151">
        <f>КИС!$I$224</f>
        <v>36.299999999999997</v>
      </c>
      <c r="D4" s="152">
        <f>КИС!$I$225</f>
        <v>38</v>
      </c>
      <c r="E4" s="152">
        <f>КИС!$I$226</f>
        <v>34.1</v>
      </c>
      <c r="F4" s="153">
        <f>КИС!$I$227</f>
        <v>59.2</v>
      </c>
      <c r="G4" s="151">
        <f>КИС!$I$237</f>
        <v>59.1</v>
      </c>
      <c r="H4" s="152">
        <f>КИС!$I$238</f>
        <v>34.1</v>
      </c>
      <c r="I4" s="152">
        <f>КИС!$I$239</f>
        <v>37.9</v>
      </c>
      <c r="J4" s="154"/>
      <c r="K4" s="139"/>
      <c r="L4" s="155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29" ht="12.75" customHeight="1">
      <c r="A5" s="281"/>
      <c r="B5" s="150" t="s">
        <v>7</v>
      </c>
      <c r="C5" s="156" t="str">
        <f>КИС!$J$224</f>
        <v>бронь</v>
      </c>
      <c r="D5" s="157" t="str">
        <f>КИС!$J$225</f>
        <v>Свободно</v>
      </c>
      <c r="E5" s="157" t="str">
        <f>КИС!$J$226</f>
        <v>бронь</v>
      </c>
      <c r="F5" s="158" t="str">
        <f>КИС!$J$227</f>
        <v>Свободно</v>
      </c>
      <c r="G5" s="156" t="str">
        <f>КИС!J237</f>
        <v>Свободно</v>
      </c>
      <c r="H5" s="157" t="str">
        <f>КИС!J238</f>
        <v>бронь</v>
      </c>
      <c r="I5" s="157" t="str">
        <f>КИС!J239</f>
        <v>Свободно</v>
      </c>
      <c r="J5" s="159" t="str">
        <f>КИС!J240</f>
        <v>оформлено</v>
      </c>
      <c r="K5" s="139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</row>
    <row r="6" spans="1:29" ht="12.75" customHeight="1">
      <c r="A6" s="281"/>
      <c r="B6" s="160" t="s">
        <v>56</v>
      </c>
      <c r="C6" s="161">
        <f>КИС!$M$224</f>
        <v>74000</v>
      </c>
      <c r="D6" s="162">
        <f>КИС!$M$225</f>
        <v>74000</v>
      </c>
      <c r="E6" s="162">
        <f>КИС!$M$226</f>
        <v>74000</v>
      </c>
      <c r="F6" s="163">
        <f>КИС!$M$227</f>
        <v>70000</v>
      </c>
      <c r="G6" s="161">
        <f>КИС!$M$237</f>
        <v>70000</v>
      </c>
      <c r="H6" s="162">
        <f>КИС!$M$238</f>
        <v>55500</v>
      </c>
      <c r="I6" s="162">
        <f>КИС!$M$239</f>
        <v>82000</v>
      </c>
      <c r="J6" s="164"/>
      <c r="K6" s="165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 customHeight="1">
      <c r="A7" s="282"/>
      <c r="B7" s="160" t="s">
        <v>57</v>
      </c>
      <c r="C7" s="167">
        <f t="shared" ref="C7:I7" si="0">C4*C6</f>
        <v>2686200</v>
      </c>
      <c r="D7" s="168">
        <f t="shared" si="0"/>
        <v>2812000</v>
      </c>
      <c r="E7" s="168">
        <f t="shared" si="0"/>
        <v>2523400</v>
      </c>
      <c r="F7" s="169">
        <f t="shared" si="0"/>
        <v>4144000</v>
      </c>
      <c r="G7" s="167">
        <f t="shared" si="0"/>
        <v>4137000</v>
      </c>
      <c r="H7" s="168">
        <f t="shared" si="0"/>
        <v>1892550</v>
      </c>
      <c r="I7" s="168">
        <f t="shared" si="0"/>
        <v>3107800</v>
      </c>
      <c r="J7" s="170"/>
      <c r="K7" s="16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 customHeight="1">
      <c r="A8" s="280" t="s">
        <v>58</v>
      </c>
      <c r="B8" s="144" t="s">
        <v>0</v>
      </c>
      <c r="C8" s="145" t="s">
        <v>59</v>
      </c>
      <c r="D8" s="146" t="s">
        <v>60</v>
      </c>
      <c r="E8" s="146" t="s">
        <v>61</v>
      </c>
      <c r="F8" s="147" t="s">
        <v>62</v>
      </c>
      <c r="G8" s="171" t="s">
        <v>63</v>
      </c>
      <c r="H8" s="146" t="s">
        <v>64</v>
      </c>
      <c r="I8" s="148" t="s">
        <v>65</v>
      </c>
      <c r="J8" s="147" t="s">
        <v>66</v>
      </c>
      <c r="K8" s="13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</row>
    <row r="9" spans="1:29" ht="12.75" customHeight="1">
      <c r="A9" s="281"/>
      <c r="B9" s="150" t="s">
        <v>55</v>
      </c>
      <c r="C9" s="151">
        <f>КИС!$I$220</f>
        <v>36.4</v>
      </c>
      <c r="D9" s="152">
        <f>КИС!$I$221</f>
        <v>38.1</v>
      </c>
      <c r="E9" s="152">
        <f>КИС!$I$222</f>
        <v>34.1</v>
      </c>
      <c r="F9" s="153">
        <f>КИС!$I$223</f>
        <v>59.1</v>
      </c>
      <c r="G9" s="172"/>
      <c r="H9" s="152">
        <f>КИС!$I$234</f>
        <v>34.1</v>
      </c>
      <c r="I9" s="173"/>
      <c r="J9" s="153">
        <f>КИС!$I$236</f>
        <v>36.200000000000003</v>
      </c>
      <c r="K9" s="139"/>
      <c r="L9" s="155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</row>
    <row r="10" spans="1:29" ht="14.25" customHeight="1">
      <c r="A10" s="281"/>
      <c r="B10" s="150" t="s">
        <v>7</v>
      </c>
      <c r="C10" s="156" t="str">
        <f>КИС!J220</f>
        <v>Свободно</v>
      </c>
      <c r="D10" s="157" t="str">
        <f>КИС!J221</f>
        <v>Свободно</v>
      </c>
      <c r="E10" s="157" t="str">
        <f>КИС!J222</f>
        <v>бронь</v>
      </c>
      <c r="F10" s="158" t="str">
        <f>КИС!J223</f>
        <v>Свободно</v>
      </c>
      <c r="G10" s="174" t="str">
        <f>КИС!J232</f>
        <v xml:space="preserve">бронь </v>
      </c>
      <c r="H10" s="157" t="str">
        <f>КИС!J234</f>
        <v>бронь</v>
      </c>
      <c r="I10" s="175" t="str">
        <f>КИС!J235</f>
        <v>оформлено</v>
      </c>
      <c r="J10" s="158" t="str">
        <f>КИС!J236</f>
        <v>Свободно</v>
      </c>
      <c r="K10" s="139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</row>
    <row r="11" spans="1:29" ht="12.75" customHeight="1">
      <c r="A11" s="281"/>
      <c r="B11" s="160" t="s">
        <v>56</v>
      </c>
      <c r="C11" s="161">
        <f>КИС!$M$220</f>
        <v>74000</v>
      </c>
      <c r="D11" s="162">
        <f>КИС!$M$221</f>
        <v>74000</v>
      </c>
      <c r="E11" s="162">
        <f>КИС!$M$222</f>
        <v>74000</v>
      </c>
      <c r="F11" s="163">
        <f>КИС!$M$223</f>
        <v>72000</v>
      </c>
      <c r="G11" s="176"/>
      <c r="H11" s="162">
        <f>КИС!$M$234</f>
        <v>74000</v>
      </c>
      <c r="I11" s="177"/>
      <c r="J11" s="163">
        <f>КИС!$M$236</f>
        <v>74000</v>
      </c>
      <c r="K11" s="165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 customHeight="1">
      <c r="A12" s="282"/>
      <c r="B12" s="160" t="s">
        <v>57</v>
      </c>
      <c r="C12" s="178">
        <f t="shared" ref="C12:F12" si="1">C9*C11</f>
        <v>2693600</v>
      </c>
      <c r="D12" s="179">
        <f t="shared" si="1"/>
        <v>2819400</v>
      </c>
      <c r="E12" s="179">
        <f t="shared" si="1"/>
        <v>2523400</v>
      </c>
      <c r="F12" s="180">
        <f t="shared" si="1"/>
        <v>4255200</v>
      </c>
      <c r="G12" s="181"/>
      <c r="H12" s="182">
        <f>H9*H11</f>
        <v>2523400</v>
      </c>
      <c r="I12" s="183"/>
      <c r="J12" s="180">
        <f>J9*J11</f>
        <v>2678800</v>
      </c>
      <c r="K12" s="165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 customHeight="1">
      <c r="A13" s="280" t="s">
        <v>67</v>
      </c>
      <c r="B13" s="144" t="s">
        <v>0</v>
      </c>
      <c r="C13" s="145" t="s">
        <v>68</v>
      </c>
      <c r="D13" s="146" t="s">
        <v>69</v>
      </c>
      <c r="E13" s="146" t="s">
        <v>70</v>
      </c>
      <c r="F13" s="147" t="s">
        <v>71</v>
      </c>
      <c r="G13" s="145" t="s">
        <v>72</v>
      </c>
      <c r="H13" s="146" t="s">
        <v>73</v>
      </c>
      <c r="I13" s="146" t="s">
        <v>74</v>
      </c>
      <c r="J13" s="147" t="s">
        <v>75</v>
      </c>
      <c r="K13" s="139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</row>
    <row r="14" spans="1:29" ht="12.75" customHeight="1">
      <c r="A14" s="281"/>
      <c r="B14" s="150" t="s">
        <v>55</v>
      </c>
      <c r="C14" s="151">
        <f>КИС!$I$215</f>
        <v>0</v>
      </c>
      <c r="D14" s="152">
        <f>КИС!$I$217</f>
        <v>38.5</v>
      </c>
      <c r="E14" s="152">
        <f>КИС!$I$218</f>
        <v>34.5</v>
      </c>
      <c r="F14" s="153">
        <f>КИС!$I$219</f>
        <v>59.4</v>
      </c>
      <c r="G14" s="151">
        <f>КИС!$I$228</f>
        <v>59</v>
      </c>
      <c r="H14" s="184">
        <f>КИС!$I$229</f>
        <v>34.1</v>
      </c>
      <c r="I14" s="152">
        <f>КИС!$I$230</f>
        <v>38.5</v>
      </c>
      <c r="J14" s="185">
        <f>КИС!$I$231</f>
        <v>36.200000000000003</v>
      </c>
      <c r="K14" s="139"/>
      <c r="L14" s="155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ht="12.75" customHeight="1">
      <c r="A15" s="281"/>
      <c r="B15" s="150" t="s">
        <v>7</v>
      </c>
      <c r="C15" s="156">
        <f>КИС!J215</f>
        <v>0</v>
      </c>
      <c r="D15" s="157" t="str">
        <f>КИС!J217</f>
        <v>Свободно</v>
      </c>
      <c r="E15" s="157" t="str">
        <f>КИС!J218</f>
        <v>бронь</v>
      </c>
      <c r="F15" s="158" t="str">
        <f>КИС!J219</f>
        <v>Свободно</v>
      </c>
      <c r="G15" s="156" t="str">
        <f>КИС!J228</f>
        <v>Свободно</v>
      </c>
      <c r="H15" s="186" t="str">
        <f>КИС!J229</f>
        <v>резерв до титула</v>
      </c>
      <c r="I15" s="157" t="str">
        <f>КИС!J230</f>
        <v>Свободно</v>
      </c>
      <c r="J15" s="187" t="str">
        <f>КИС!J231</f>
        <v>резерв до титула</v>
      </c>
      <c r="K15" s="139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ht="12.75" customHeight="1">
      <c r="A16" s="281"/>
      <c r="B16" s="160" t="s">
        <v>56</v>
      </c>
      <c r="C16" s="161" t="e">
        <f>КИС!$M$215</f>
        <v>#DIV/0!</v>
      </c>
      <c r="D16" s="162">
        <f>КИС!$M$217</f>
        <v>74000</v>
      </c>
      <c r="E16" s="162">
        <f>КИС!$M$218</f>
        <v>74000</v>
      </c>
      <c r="F16" s="163">
        <f>КИС!$M$219</f>
        <v>67900</v>
      </c>
      <c r="G16" s="161">
        <f>КИС!$M$228</f>
        <v>67900</v>
      </c>
      <c r="H16" s="188">
        <f>КИС!$M$229</f>
        <v>74000</v>
      </c>
      <c r="I16" s="162">
        <f>КИС!$M$230</f>
        <v>74000</v>
      </c>
      <c r="J16" s="189">
        <f>КИС!$M$231</f>
        <v>74000</v>
      </c>
      <c r="K16" s="165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 customHeight="1">
      <c r="A17" s="288"/>
      <c r="B17" s="190" t="s">
        <v>57</v>
      </c>
      <c r="C17" s="191" t="e">
        <f t="shared" ref="C17:J17" si="2">C14*C16</f>
        <v>#DIV/0!</v>
      </c>
      <c r="D17" s="192">
        <f t="shared" si="2"/>
        <v>2849000</v>
      </c>
      <c r="E17" s="192">
        <f t="shared" si="2"/>
        <v>2553000</v>
      </c>
      <c r="F17" s="193">
        <f t="shared" si="2"/>
        <v>4033260</v>
      </c>
      <c r="G17" s="191">
        <f t="shared" si="2"/>
        <v>4006100</v>
      </c>
      <c r="H17" s="194">
        <f t="shared" si="2"/>
        <v>2523400</v>
      </c>
      <c r="I17" s="192">
        <f t="shared" si="2"/>
        <v>2849000</v>
      </c>
      <c r="J17" s="195">
        <f t="shared" si="2"/>
        <v>2678800</v>
      </c>
      <c r="K17" s="165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 customHeight="1">
      <c r="A18" s="196"/>
      <c r="B18" s="165"/>
      <c r="C18" s="197"/>
      <c r="D18" s="197"/>
      <c r="E18" s="197"/>
      <c r="F18" s="197"/>
      <c r="G18" s="197"/>
      <c r="H18" s="197"/>
      <c r="I18" s="197"/>
      <c r="J18" s="197"/>
      <c r="K18" s="165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 customHeight="1">
      <c r="A19" s="137"/>
      <c r="B19" s="138" t="s">
        <v>40</v>
      </c>
      <c r="C19" s="275" t="s">
        <v>76</v>
      </c>
      <c r="D19" s="276"/>
      <c r="E19" s="276"/>
      <c r="F19" s="276"/>
      <c r="G19" s="276"/>
      <c r="H19" s="276"/>
      <c r="I19" s="276"/>
      <c r="J19" s="277"/>
      <c r="K19" s="165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 customHeight="1">
      <c r="A20" s="283"/>
      <c r="B20" s="284"/>
      <c r="C20" s="285" t="s">
        <v>42</v>
      </c>
      <c r="D20" s="286"/>
      <c r="E20" s="286"/>
      <c r="F20" s="287"/>
      <c r="G20" s="299" t="s">
        <v>43</v>
      </c>
      <c r="H20" s="286"/>
      <c r="I20" s="286"/>
      <c r="J20" s="287"/>
      <c r="K20" s="165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 customHeight="1">
      <c r="A21" s="280" t="s">
        <v>46</v>
      </c>
      <c r="B21" s="144" t="s">
        <v>0</v>
      </c>
      <c r="C21" s="145" t="s">
        <v>47</v>
      </c>
      <c r="D21" s="146" t="s">
        <v>48</v>
      </c>
      <c r="E21" s="146" t="s">
        <v>49</v>
      </c>
      <c r="F21" s="147" t="s">
        <v>50</v>
      </c>
      <c r="G21" s="198" t="s">
        <v>51</v>
      </c>
      <c r="H21" s="146" t="s">
        <v>52</v>
      </c>
      <c r="I21" s="146" t="s">
        <v>53</v>
      </c>
      <c r="J21" s="147" t="s">
        <v>54</v>
      </c>
      <c r="K21" s="165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 customHeight="1">
      <c r="A22" s="281"/>
      <c r="B22" s="150" t="s">
        <v>55</v>
      </c>
      <c r="C22" s="151">
        <f>КИС!$I$197</f>
        <v>36.4</v>
      </c>
      <c r="D22" s="152">
        <f>КИС!$I$198</f>
        <v>38.4</v>
      </c>
      <c r="E22" s="184">
        <f>КИС!$I$199</f>
        <v>34.200000000000003</v>
      </c>
      <c r="F22" s="153">
        <f>КИС!$I$200</f>
        <v>59.6</v>
      </c>
      <c r="G22" s="199">
        <f>КИС!$I$210</f>
        <v>59.7</v>
      </c>
      <c r="H22" s="152">
        <f>КИС!$I$211</f>
        <v>34.299999999999997</v>
      </c>
      <c r="I22" s="152">
        <f>КИС!$I$212</f>
        <v>38.4</v>
      </c>
      <c r="J22" s="153">
        <f>КИС!$I$213</f>
        <v>36.299999999999997</v>
      </c>
      <c r="K22" s="165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 customHeight="1">
      <c r="A23" s="281"/>
      <c r="B23" s="150" t="s">
        <v>7</v>
      </c>
      <c r="C23" s="156" t="str">
        <f>КИС!$J$197</f>
        <v>бронь</v>
      </c>
      <c r="D23" s="157" t="str">
        <f>КИС!$J$198</f>
        <v>Свободно</v>
      </c>
      <c r="E23" s="186" t="str">
        <f>КИС!$J$199</f>
        <v>резерв до титула</v>
      </c>
      <c r="F23" s="158" t="str">
        <f>КИС!$J$200</f>
        <v>Свободно</v>
      </c>
      <c r="G23" s="200" t="str">
        <f>КИС!$J$210</f>
        <v>Свободно</v>
      </c>
      <c r="H23" s="157" t="str">
        <f>КИС!$J$211</f>
        <v>бронь</v>
      </c>
      <c r="I23" s="157" t="str">
        <f>КИС!$J$212</f>
        <v>Свободно</v>
      </c>
      <c r="J23" s="158" t="str">
        <f>КИС!$J$213</f>
        <v>бронь</v>
      </c>
      <c r="K23" s="16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 customHeight="1">
      <c r="A24" s="281"/>
      <c r="B24" s="201" t="s">
        <v>56</v>
      </c>
      <c r="C24" s="161">
        <f>КИС!$M$197</f>
        <v>74000</v>
      </c>
      <c r="D24" s="162">
        <f>КИС!$M$198</f>
        <v>74000</v>
      </c>
      <c r="E24" s="188">
        <f>КИС!$M$199</f>
        <v>74000</v>
      </c>
      <c r="F24" s="163">
        <f>КИС!$M$200</f>
        <v>70000</v>
      </c>
      <c r="G24" s="202">
        <f>КИС!$M$210</f>
        <v>70000</v>
      </c>
      <c r="H24" s="162">
        <f>КИС!$M$211</f>
        <v>74000</v>
      </c>
      <c r="I24" s="162">
        <f>КИС!$M$212</f>
        <v>74000</v>
      </c>
      <c r="J24" s="163">
        <f>КИС!$M$213</f>
        <v>74000</v>
      </c>
      <c r="K24" s="165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 customHeight="1">
      <c r="A25" s="282"/>
      <c r="B25" s="201" t="s">
        <v>57</v>
      </c>
      <c r="C25" s="178">
        <f t="shared" ref="C25:J25" si="3">C22*C24</f>
        <v>2693600</v>
      </c>
      <c r="D25" s="179">
        <f t="shared" si="3"/>
        <v>2841600</v>
      </c>
      <c r="E25" s="203">
        <f t="shared" si="3"/>
        <v>2530800</v>
      </c>
      <c r="F25" s="180">
        <f t="shared" si="3"/>
        <v>4172000</v>
      </c>
      <c r="G25" s="204">
        <f t="shared" si="3"/>
        <v>4179000</v>
      </c>
      <c r="H25" s="179">
        <f t="shared" si="3"/>
        <v>2538200</v>
      </c>
      <c r="I25" s="179">
        <f t="shared" si="3"/>
        <v>2841600</v>
      </c>
      <c r="J25" s="180">
        <f t="shared" si="3"/>
        <v>2686200</v>
      </c>
      <c r="K25" s="165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 customHeight="1">
      <c r="A26" s="280" t="s">
        <v>58</v>
      </c>
      <c r="B26" s="144" t="s">
        <v>0</v>
      </c>
      <c r="C26" s="145" t="s">
        <v>59</v>
      </c>
      <c r="D26" s="146" t="s">
        <v>60</v>
      </c>
      <c r="E26" s="146" t="s">
        <v>61</v>
      </c>
      <c r="F26" s="147" t="s">
        <v>62</v>
      </c>
      <c r="G26" s="198" t="s">
        <v>63</v>
      </c>
      <c r="H26" s="146" t="s">
        <v>64</v>
      </c>
      <c r="I26" s="146" t="s">
        <v>65</v>
      </c>
      <c r="J26" s="147" t="s">
        <v>66</v>
      </c>
      <c r="K26" s="165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 customHeight="1">
      <c r="A27" s="281"/>
      <c r="B27" s="150" t="s">
        <v>55</v>
      </c>
      <c r="C27" s="151">
        <f>КИС!$I$193</f>
        <v>36.5</v>
      </c>
      <c r="D27" s="152">
        <f>КИС!$I$194</f>
        <v>38.9</v>
      </c>
      <c r="E27" s="152">
        <f>КИС!$I$195</f>
        <v>34.6</v>
      </c>
      <c r="F27" s="153">
        <f>КИС!$I$196</f>
        <v>59.7</v>
      </c>
      <c r="G27" s="199">
        <f>КИС!$I$206</f>
        <v>59.4</v>
      </c>
      <c r="H27" s="152">
        <f>КИС!$I$207</f>
        <v>34.5</v>
      </c>
      <c r="I27" s="152">
        <f>КИС!$I$208</f>
        <v>38.700000000000003</v>
      </c>
      <c r="J27" s="153">
        <f>КИС!$I$209</f>
        <v>36.299999999999997</v>
      </c>
      <c r="K27" s="165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 customHeight="1">
      <c r="A28" s="281"/>
      <c r="B28" s="150" t="s">
        <v>7</v>
      </c>
      <c r="C28" s="156" t="str">
        <f>КИС!$J$193</f>
        <v>Свободно</v>
      </c>
      <c r="D28" s="157" t="str">
        <f>КИС!$J$194</f>
        <v>Свободно</v>
      </c>
      <c r="E28" s="157" t="str">
        <f>КИС!$J$195</f>
        <v>бронь</v>
      </c>
      <c r="F28" s="158" t="str">
        <f>КИС!$J$196</f>
        <v>Свободно</v>
      </c>
      <c r="G28" s="200" t="str">
        <f>КИС!$J$206</f>
        <v>бронь</v>
      </c>
      <c r="H28" s="157" t="str">
        <f>КИС!$J$207</f>
        <v>бронь</v>
      </c>
      <c r="I28" s="157" t="str">
        <f>КИС!$J$208</f>
        <v>Свободно</v>
      </c>
      <c r="J28" s="158" t="str">
        <f>КИС!$J$209</f>
        <v>Свободно</v>
      </c>
      <c r="K28" s="165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 customHeight="1">
      <c r="A29" s="281"/>
      <c r="B29" s="201" t="s">
        <v>56</v>
      </c>
      <c r="C29" s="161">
        <f>КИС!$M$193</f>
        <v>74000</v>
      </c>
      <c r="D29" s="162">
        <f>КИС!$M$194</f>
        <v>74000</v>
      </c>
      <c r="E29" s="162">
        <f>КИС!$M$195</f>
        <v>74000</v>
      </c>
      <c r="F29" s="163">
        <f>КИС!$M$196</f>
        <v>72000</v>
      </c>
      <c r="G29" s="202">
        <f>КИС!$M$206</f>
        <v>74000</v>
      </c>
      <c r="H29" s="162">
        <f>КИС!$M$207</f>
        <v>74000</v>
      </c>
      <c r="I29" s="162">
        <f>КИС!$M$208</f>
        <v>74000</v>
      </c>
      <c r="J29" s="163">
        <f>КИС!$M$209</f>
        <v>74000</v>
      </c>
      <c r="K29" s="165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 customHeight="1">
      <c r="A30" s="282"/>
      <c r="B30" s="201" t="s">
        <v>57</v>
      </c>
      <c r="C30" s="178">
        <f t="shared" ref="C30:J30" si="4">C27*C29</f>
        <v>2701000</v>
      </c>
      <c r="D30" s="179">
        <f t="shared" si="4"/>
        <v>2878600</v>
      </c>
      <c r="E30" s="179">
        <f t="shared" si="4"/>
        <v>2560400</v>
      </c>
      <c r="F30" s="180">
        <f t="shared" si="4"/>
        <v>4298400</v>
      </c>
      <c r="G30" s="204">
        <f t="shared" si="4"/>
        <v>4395600</v>
      </c>
      <c r="H30" s="179">
        <f t="shared" si="4"/>
        <v>2553000</v>
      </c>
      <c r="I30" s="179">
        <f t="shared" si="4"/>
        <v>2863800</v>
      </c>
      <c r="J30" s="180">
        <f t="shared" si="4"/>
        <v>2686200</v>
      </c>
      <c r="K30" s="165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 customHeight="1">
      <c r="A31" s="280" t="s">
        <v>67</v>
      </c>
      <c r="B31" s="144" t="s">
        <v>0</v>
      </c>
      <c r="C31" s="145" t="s">
        <v>68</v>
      </c>
      <c r="D31" s="146" t="s">
        <v>69</v>
      </c>
      <c r="E31" s="146" t="s">
        <v>70</v>
      </c>
      <c r="F31" s="147" t="s">
        <v>71</v>
      </c>
      <c r="G31" s="198" t="s">
        <v>72</v>
      </c>
      <c r="H31" s="146" t="s">
        <v>73</v>
      </c>
      <c r="I31" s="146" t="s">
        <v>74</v>
      </c>
      <c r="J31" s="147" t="s">
        <v>75</v>
      </c>
      <c r="K31" s="165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 customHeight="1">
      <c r="A32" s="281"/>
      <c r="B32" s="150" t="s">
        <v>55</v>
      </c>
      <c r="C32" s="151">
        <f>КИС!$I$188</f>
        <v>0</v>
      </c>
      <c r="D32" s="152">
        <f>КИС!$I$190</f>
        <v>38.799999999999997</v>
      </c>
      <c r="E32" s="184">
        <f>КИС!$I$191</f>
        <v>34.5</v>
      </c>
      <c r="F32" s="153">
        <f>КИС!$I$192</f>
        <v>59.6</v>
      </c>
      <c r="G32" s="199">
        <f>КИС!$I$201</f>
        <v>59.6</v>
      </c>
      <c r="H32" s="152">
        <f>КИС!$I$202</f>
        <v>34.799999999999997</v>
      </c>
      <c r="I32" s="152">
        <f>КИС!$I$203</f>
        <v>38.4</v>
      </c>
      <c r="J32" s="185">
        <f>КИС!$I$204</f>
        <v>36.6</v>
      </c>
      <c r="K32" s="165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 customHeight="1">
      <c r="A33" s="281"/>
      <c r="B33" s="150" t="s">
        <v>7</v>
      </c>
      <c r="C33" s="156">
        <f>КИС!$J$188</f>
        <v>0</v>
      </c>
      <c r="D33" s="157" t="str">
        <f>КИС!$J$190</f>
        <v>Свободно</v>
      </c>
      <c r="E33" s="186" t="str">
        <f>КИС!$J$191</f>
        <v>резерв до титула</v>
      </c>
      <c r="F33" s="158" t="str">
        <f>КИС!$J$192</f>
        <v>Свободно</v>
      </c>
      <c r="G33" s="200" t="str">
        <f>КИС!$J$201</f>
        <v>Свободно</v>
      </c>
      <c r="H33" s="157" t="str">
        <f>КИС!$J$202</f>
        <v>бронь</v>
      </c>
      <c r="I33" s="157" t="str">
        <f>КИС!$J$203</f>
        <v>Свободно</v>
      </c>
      <c r="J33" s="187" t="str">
        <f>КИС!$J$204</f>
        <v>резерв до титула</v>
      </c>
      <c r="K33" s="165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 customHeight="1">
      <c r="A34" s="281"/>
      <c r="B34" s="201" t="s">
        <v>56</v>
      </c>
      <c r="C34" s="161" t="e">
        <f>КИС!$M$188</f>
        <v>#DIV/0!</v>
      </c>
      <c r="D34" s="162">
        <f>КИС!$M$190</f>
        <v>74000</v>
      </c>
      <c r="E34" s="188">
        <f>КИС!$M$191</f>
        <v>74000</v>
      </c>
      <c r="F34" s="163">
        <f>КИС!$M$192</f>
        <v>67900</v>
      </c>
      <c r="G34" s="202">
        <f>КИС!$M$201</f>
        <v>67900</v>
      </c>
      <c r="H34" s="162">
        <f>КИС!$M$203</f>
        <v>74000</v>
      </c>
      <c r="I34" s="162">
        <f>КИС!$M$203</f>
        <v>74000</v>
      </c>
      <c r="J34" s="189">
        <f>КИС!$M$204</f>
        <v>74000</v>
      </c>
      <c r="K34" s="165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 customHeight="1">
      <c r="A35" s="288"/>
      <c r="B35" s="205" t="s">
        <v>57</v>
      </c>
      <c r="C35" s="191" t="e">
        <f t="shared" ref="C35:J35" si="5">C32*C34</f>
        <v>#DIV/0!</v>
      </c>
      <c r="D35" s="192">
        <f t="shared" si="5"/>
        <v>2871200</v>
      </c>
      <c r="E35" s="194">
        <f t="shared" si="5"/>
        <v>2553000</v>
      </c>
      <c r="F35" s="193">
        <f t="shared" si="5"/>
        <v>4046840</v>
      </c>
      <c r="G35" s="202">
        <f t="shared" si="5"/>
        <v>4046840</v>
      </c>
      <c r="H35" s="162">
        <f t="shared" si="5"/>
        <v>2575200</v>
      </c>
      <c r="I35" s="162">
        <f t="shared" si="5"/>
        <v>2841600</v>
      </c>
      <c r="J35" s="189">
        <f t="shared" si="5"/>
        <v>2708400</v>
      </c>
      <c r="K35" s="165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 customHeight="1">
      <c r="A36" s="196"/>
      <c r="B36" s="165"/>
      <c r="C36" s="206"/>
      <c r="D36" s="207"/>
      <c r="E36" s="207"/>
      <c r="F36" s="207"/>
      <c r="G36" s="192"/>
      <c r="H36" s="192"/>
      <c r="I36" s="192"/>
      <c r="J36" s="193"/>
      <c r="K36" s="165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 customHeight="1">
      <c r="A37" s="137"/>
      <c r="B37" s="138" t="s">
        <v>40</v>
      </c>
      <c r="C37" s="296" t="s">
        <v>77</v>
      </c>
      <c r="D37" s="297"/>
      <c r="E37" s="297"/>
      <c r="F37" s="297"/>
      <c r="G37" s="297"/>
      <c r="H37" s="297"/>
      <c r="I37" s="297"/>
      <c r="J37" s="298"/>
      <c r="K37" s="165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 customHeight="1">
      <c r="A38" s="283"/>
      <c r="B38" s="284"/>
      <c r="C38" s="285" t="s">
        <v>42</v>
      </c>
      <c r="D38" s="286"/>
      <c r="E38" s="286"/>
      <c r="F38" s="287"/>
      <c r="G38" s="285" t="s">
        <v>43</v>
      </c>
      <c r="H38" s="286"/>
      <c r="I38" s="286"/>
      <c r="J38" s="287"/>
      <c r="K38" s="165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 customHeight="1">
      <c r="A39" s="280" t="s">
        <v>46</v>
      </c>
      <c r="B39" s="144" t="s">
        <v>0</v>
      </c>
      <c r="C39" s="145" t="s">
        <v>47</v>
      </c>
      <c r="D39" s="146" t="s">
        <v>48</v>
      </c>
      <c r="E39" s="146" t="s">
        <v>49</v>
      </c>
      <c r="F39" s="147" t="s">
        <v>50</v>
      </c>
      <c r="G39" s="145" t="s">
        <v>51</v>
      </c>
      <c r="H39" s="146" t="s">
        <v>52</v>
      </c>
      <c r="I39" s="146" t="s">
        <v>53</v>
      </c>
      <c r="J39" s="147" t="s">
        <v>54</v>
      </c>
      <c r="K39" s="165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 customHeight="1">
      <c r="A40" s="281"/>
      <c r="B40" s="150" t="s">
        <v>55</v>
      </c>
      <c r="C40" s="208">
        <f>КИС!$I$171</f>
        <v>36.5</v>
      </c>
      <c r="D40" s="152">
        <f>КИС!$I$172</f>
        <v>38.700000000000003</v>
      </c>
      <c r="E40" s="173">
        <f>КИС!$I$173</f>
        <v>34.6</v>
      </c>
      <c r="F40" s="153">
        <f>КИС!$I$174</f>
        <v>59.5</v>
      </c>
      <c r="G40" s="151">
        <f>КИС!$I$183</f>
        <v>59.6</v>
      </c>
      <c r="H40" s="152">
        <f>КИС!$I$184</f>
        <v>34.5</v>
      </c>
      <c r="I40" s="152">
        <f>КИС!$I$185</f>
        <v>38.5</v>
      </c>
      <c r="J40" s="153">
        <f>КИС!$I$186</f>
        <v>36.700000000000003</v>
      </c>
      <c r="K40" s="165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3.5" customHeight="1">
      <c r="A41" s="281"/>
      <c r="B41" s="150" t="s">
        <v>7</v>
      </c>
      <c r="C41" s="209" t="str">
        <f>КИС!$J$171</f>
        <v>резерв до титула</v>
      </c>
      <c r="D41" s="157" t="str">
        <f>КИС!$J$172</f>
        <v xml:space="preserve">бронь </v>
      </c>
      <c r="E41" s="210" t="str">
        <f>КИС!$J$173</f>
        <v>оформлено</v>
      </c>
      <c r="F41" s="158" t="str">
        <f>КИС!$J$174</f>
        <v>Свободно</v>
      </c>
      <c r="G41" s="156" t="str">
        <f>КИС!$J$183</f>
        <v>Свободно</v>
      </c>
      <c r="H41" s="157" t="str">
        <f>КИС!$J$184</f>
        <v xml:space="preserve">бронь </v>
      </c>
      <c r="I41" s="157" t="str">
        <f>КИС!$J$185</f>
        <v>бронь</v>
      </c>
      <c r="J41" s="158" t="str">
        <f>КИС!$J$186</f>
        <v>бронь</v>
      </c>
      <c r="K41" s="165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 customHeight="1">
      <c r="A42" s="281"/>
      <c r="B42" s="201" t="s">
        <v>56</v>
      </c>
      <c r="C42" s="211">
        <f>КИС!$M$171</f>
        <v>74000</v>
      </c>
      <c r="D42" s="162">
        <f>КИС!$M$172</f>
        <v>74000</v>
      </c>
      <c r="E42" s="177">
        <f>КИС!$M$173</f>
        <v>0</v>
      </c>
      <c r="F42" s="163">
        <f>КИС!$M$174</f>
        <v>70000</v>
      </c>
      <c r="G42" s="161">
        <f>КИС!$M$183</f>
        <v>70000</v>
      </c>
      <c r="H42" s="162">
        <f>КИС!$M$184</f>
        <v>74000</v>
      </c>
      <c r="I42" s="162">
        <f>КИС!$M$185</f>
        <v>74000</v>
      </c>
      <c r="J42" s="163">
        <f>КИС!$M$186</f>
        <v>74000</v>
      </c>
      <c r="K42" s="165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 customHeight="1">
      <c r="A43" s="282"/>
      <c r="B43" s="201" t="s">
        <v>57</v>
      </c>
      <c r="C43" s="212">
        <f t="shared" ref="C43:J43" si="6">C40*C42</f>
        <v>2701000</v>
      </c>
      <c r="D43" s="179">
        <f t="shared" si="6"/>
        <v>2863800</v>
      </c>
      <c r="E43" s="183">
        <f t="shared" si="6"/>
        <v>0</v>
      </c>
      <c r="F43" s="180">
        <f t="shared" si="6"/>
        <v>4165000</v>
      </c>
      <c r="G43" s="178">
        <f t="shared" si="6"/>
        <v>4172000</v>
      </c>
      <c r="H43" s="179">
        <f t="shared" si="6"/>
        <v>2553000</v>
      </c>
      <c r="I43" s="179">
        <f t="shared" si="6"/>
        <v>2849000</v>
      </c>
      <c r="J43" s="180">
        <f t="shared" si="6"/>
        <v>2715800</v>
      </c>
      <c r="K43" s="165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 customHeight="1">
      <c r="A44" s="280" t="s">
        <v>58</v>
      </c>
      <c r="B44" s="144" t="s">
        <v>0</v>
      </c>
      <c r="C44" s="145" t="s">
        <v>59</v>
      </c>
      <c r="D44" s="146" t="s">
        <v>60</v>
      </c>
      <c r="E44" s="146" t="s">
        <v>61</v>
      </c>
      <c r="F44" s="147" t="s">
        <v>62</v>
      </c>
      <c r="G44" s="145" t="s">
        <v>63</v>
      </c>
      <c r="H44" s="146" t="s">
        <v>64</v>
      </c>
      <c r="I44" s="146" t="s">
        <v>65</v>
      </c>
      <c r="J44" s="147" t="s">
        <v>66</v>
      </c>
      <c r="K44" s="165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 customHeight="1">
      <c r="A45" s="281"/>
      <c r="B45" s="150" t="s">
        <v>55</v>
      </c>
      <c r="C45" s="151">
        <f>КИС!$I$167</f>
        <v>36.4</v>
      </c>
      <c r="D45" s="152">
        <f>КИС!$I$168</f>
        <v>38.6</v>
      </c>
      <c r="E45" s="152">
        <f>КИС!$I$169</f>
        <v>34.4</v>
      </c>
      <c r="F45" s="153">
        <f>КИС!$I$170</f>
        <v>59.4</v>
      </c>
      <c r="G45" s="151">
        <f>КИС!$I$179</f>
        <v>59.8</v>
      </c>
      <c r="H45" s="152">
        <f>КИС!$I$180</f>
        <v>34.5</v>
      </c>
      <c r="I45" s="152">
        <f>КИС!$I$181</f>
        <v>38.6</v>
      </c>
      <c r="J45" s="153">
        <f>КИС!$I$182</f>
        <v>36.6</v>
      </c>
      <c r="K45" s="165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 customHeight="1">
      <c r="A46" s="281"/>
      <c r="B46" s="150" t="s">
        <v>7</v>
      </c>
      <c r="C46" s="156" t="str">
        <f>КИС!$J$167</f>
        <v>бронь</v>
      </c>
      <c r="D46" s="157" t="str">
        <f>КИС!$J$168</f>
        <v>Свободно</v>
      </c>
      <c r="E46" s="157" t="str">
        <f>КИС!$J$169</f>
        <v>Бронь</v>
      </c>
      <c r="F46" s="158" t="str">
        <f>КИС!$J$170</f>
        <v>Бронь</v>
      </c>
      <c r="G46" s="156" t="str">
        <f>КИС!$J$179</f>
        <v>Свободно</v>
      </c>
      <c r="H46" s="157" t="str">
        <f>КИС!$J$180</f>
        <v xml:space="preserve">Бронь </v>
      </c>
      <c r="I46" s="157" t="str">
        <f>КИС!$J$181</f>
        <v>Свободно</v>
      </c>
      <c r="J46" s="158" t="str">
        <f>КИС!$J$182</f>
        <v>бронь</v>
      </c>
      <c r="K46" s="165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 customHeight="1">
      <c r="A47" s="281"/>
      <c r="B47" s="201" t="s">
        <v>56</v>
      </c>
      <c r="C47" s="161">
        <f>КИС!$M$167</f>
        <v>74000</v>
      </c>
      <c r="D47" s="162">
        <f>КИС!$M$168</f>
        <v>74000</v>
      </c>
      <c r="E47" s="162">
        <f>КИС!$M$169</f>
        <v>74000</v>
      </c>
      <c r="F47" s="163">
        <f>КИС!$M$170</f>
        <v>74000</v>
      </c>
      <c r="G47" s="161">
        <f>КИС!$M$179</f>
        <v>72000</v>
      </c>
      <c r="H47" s="162">
        <f>КИС!$M$180</f>
        <v>74000</v>
      </c>
      <c r="I47" s="162">
        <f>КИС!$M$181</f>
        <v>74000</v>
      </c>
      <c r="J47" s="163">
        <f>КИС!$M$182</f>
        <v>74000</v>
      </c>
      <c r="K47" s="165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 customHeight="1">
      <c r="A48" s="282"/>
      <c r="B48" s="201" t="s">
        <v>57</v>
      </c>
      <c r="C48" s="178">
        <f t="shared" ref="C48:J48" si="7">C45*C47</f>
        <v>2693600</v>
      </c>
      <c r="D48" s="179">
        <f t="shared" si="7"/>
        <v>2856400</v>
      </c>
      <c r="E48" s="179">
        <f t="shared" si="7"/>
        <v>2545600</v>
      </c>
      <c r="F48" s="180">
        <f t="shared" si="7"/>
        <v>4395600</v>
      </c>
      <c r="G48" s="178">
        <f t="shared" si="7"/>
        <v>4305600</v>
      </c>
      <c r="H48" s="179">
        <f t="shared" si="7"/>
        <v>2553000</v>
      </c>
      <c r="I48" s="179">
        <f t="shared" si="7"/>
        <v>2856400</v>
      </c>
      <c r="J48" s="180">
        <f t="shared" si="7"/>
        <v>2708400</v>
      </c>
      <c r="K48" s="165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 customHeight="1">
      <c r="A49" s="280" t="s">
        <v>67</v>
      </c>
      <c r="B49" s="144" t="s">
        <v>0</v>
      </c>
      <c r="C49" s="145" t="s">
        <v>68</v>
      </c>
      <c r="D49" s="146" t="s">
        <v>69</v>
      </c>
      <c r="E49" s="146" t="s">
        <v>70</v>
      </c>
      <c r="F49" s="147" t="s">
        <v>71</v>
      </c>
      <c r="G49" s="145" t="s">
        <v>72</v>
      </c>
      <c r="H49" s="146" t="s">
        <v>73</v>
      </c>
      <c r="I49" s="146" t="s">
        <v>74</v>
      </c>
      <c r="J49" s="147" t="s">
        <v>75</v>
      </c>
      <c r="K49" s="165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 customHeight="1">
      <c r="A50" s="281"/>
      <c r="B50" s="150" t="s">
        <v>55</v>
      </c>
      <c r="C50" s="151">
        <f>КИС!$I$163</f>
        <v>0</v>
      </c>
      <c r="D50" s="152">
        <f>КИС!$I$164</f>
        <v>38.5</v>
      </c>
      <c r="E50" s="173"/>
      <c r="F50" s="154"/>
      <c r="G50" s="151">
        <f>КИС!$I$175</f>
        <v>59.6</v>
      </c>
      <c r="H50" s="184">
        <f>КИС!$I$176</f>
        <v>34.700000000000003</v>
      </c>
      <c r="I50" s="173">
        <f>КИС!$I$177</f>
        <v>38.700000000000003</v>
      </c>
      <c r="J50" s="153">
        <f>КИС!$I$178</f>
        <v>36.799999999999997</v>
      </c>
      <c r="K50" s="165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 customHeight="1">
      <c r="A51" s="281"/>
      <c r="B51" s="150" t="s">
        <v>7</v>
      </c>
      <c r="C51" s="156">
        <f>КИС!$J$163</f>
        <v>0</v>
      </c>
      <c r="D51" s="157" t="str">
        <f>КИС!$J$164</f>
        <v>Свободно</v>
      </c>
      <c r="E51" s="210" t="str">
        <f>КИС!$J$165</f>
        <v>оформлено</v>
      </c>
      <c r="F51" s="213" t="str">
        <f>КИС!$J$166</f>
        <v>оформлено</v>
      </c>
      <c r="G51" s="156" t="str">
        <f>КИС!$J$175</f>
        <v>Свободно</v>
      </c>
      <c r="H51" s="186" t="str">
        <f>КИС!$J$176</f>
        <v>резерв до титула</v>
      </c>
      <c r="I51" s="210" t="str">
        <f>КИС!$J$177</f>
        <v>оформлено</v>
      </c>
      <c r="J51" s="158" t="str">
        <f>КИС!$J$178</f>
        <v>Свободно</v>
      </c>
      <c r="K51" s="165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 customHeight="1">
      <c r="A52" s="281"/>
      <c r="B52" s="201" t="s">
        <v>56</v>
      </c>
      <c r="C52" s="161" t="e">
        <f>КИС!$M$163</f>
        <v>#DIV/0!</v>
      </c>
      <c r="D52" s="162">
        <f>КИС!$M$164</f>
        <v>74000</v>
      </c>
      <c r="E52" s="177"/>
      <c r="F52" s="164"/>
      <c r="G52" s="161">
        <f>КИС!$M$175</f>
        <v>67900</v>
      </c>
      <c r="H52" s="188">
        <f>КИС!$M$176</f>
        <v>74000</v>
      </c>
      <c r="I52" s="177">
        <f>КИС!$M$177</f>
        <v>74000</v>
      </c>
      <c r="J52" s="163">
        <f>КИС!$M$178</f>
        <v>74000</v>
      </c>
      <c r="K52" s="165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 customHeight="1">
      <c r="A53" s="288"/>
      <c r="B53" s="205" t="s">
        <v>57</v>
      </c>
      <c r="C53" s="191" t="e">
        <f t="shared" ref="C53:D53" si="8">C50*C52</f>
        <v>#DIV/0!</v>
      </c>
      <c r="D53" s="192">
        <f t="shared" si="8"/>
        <v>2849000</v>
      </c>
      <c r="E53" s="214"/>
      <c r="F53" s="215"/>
      <c r="G53" s="191">
        <f t="shared" ref="G53:J53" si="9">G50*G52</f>
        <v>4046840</v>
      </c>
      <c r="H53" s="194">
        <f t="shared" si="9"/>
        <v>2567800</v>
      </c>
      <c r="I53" s="214">
        <f t="shared" si="9"/>
        <v>2863800</v>
      </c>
      <c r="J53" s="193">
        <f t="shared" si="9"/>
        <v>2723200</v>
      </c>
      <c r="K53" s="165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 customHeight="1">
      <c r="A54" s="196"/>
      <c r="B54" s="165"/>
      <c r="C54" s="197"/>
      <c r="D54" s="197"/>
      <c r="E54" s="197"/>
      <c r="F54" s="197"/>
      <c r="G54" s="197"/>
      <c r="H54" s="197"/>
      <c r="I54" s="197"/>
      <c r="J54" s="197"/>
      <c r="K54" s="165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 customHeight="1">
      <c r="A55" s="137"/>
      <c r="B55" s="138" t="s">
        <v>40</v>
      </c>
      <c r="C55" s="275" t="s">
        <v>78</v>
      </c>
      <c r="D55" s="276"/>
      <c r="E55" s="276"/>
      <c r="F55" s="276"/>
      <c r="G55" s="276"/>
      <c r="H55" s="276"/>
      <c r="I55" s="276"/>
      <c r="J55" s="277"/>
      <c r="K55" s="139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</row>
    <row r="56" spans="1:29" ht="12.75" customHeight="1">
      <c r="A56" s="283"/>
      <c r="B56" s="284"/>
      <c r="C56" s="278" t="s">
        <v>42</v>
      </c>
      <c r="D56" s="276"/>
      <c r="E56" s="276"/>
      <c r="F56" s="277"/>
      <c r="G56" s="278" t="s">
        <v>43</v>
      </c>
      <c r="H56" s="276"/>
      <c r="I56" s="276"/>
      <c r="J56" s="277"/>
      <c r="K56" s="139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</row>
    <row r="57" spans="1:29" ht="12.75" customHeight="1">
      <c r="A57" s="280" t="s">
        <v>46</v>
      </c>
      <c r="B57" s="144" t="s">
        <v>0</v>
      </c>
      <c r="C57" s="145" t="s">
        <v>47</v>
      </c>
      <c r="D57" s="146" t="s">
        <v>48</v>
      </c>
      <c r="E57" s="146" t="s">
        <v>49</v>
      </c>
      <c r="F57" s="147" t="s">
        <v>50</v>
      </c>
      <c r="G57" s="145" t="s">
        <v>51</v>
      </c>
      <c r="H57" s="146" t="s">
        <v>52</v>
      </c>
      <c r="I57" s="146" t="s">
        <v>53</v>
      </c>
      <c r="J57" s="216" t="s">
        <v>54</v>
      </c>
      <c r="K57" s="139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</row>
    <row r="58" spans="1:29" ht="12.75" customHeight="1">
      <c r="A58" s="281"/>
      <c r="B58" s="150" t="s">
        <v>55</v>
      </c>
      <c r="C58" s="151">
        <f>КИС!$I$145</f>
        <v>36.4</v>
      </c>
      <c r="D58" s="152">
        <f>КИС!$I$146</f>
        <v>37.9</v>
      </c>
      <c r="E58" s="152">
        <f>КИС!$I$147</f>
        <v>34.6</v>
      </c>
      <c r="F58" s="153">
        <f>КИС!$I$148</f>
        <v>59.6</v>
      </c>
      <c r="G58" s="151">
        <f>КИС!$I$157</f>
        <v>59.2</v>
      </c>
      <c r="H58" s="152">
        <f>КИС!$I$158</f>
        <v>34.1</v>
      </c>
      <c r="I58" s="152">
        <f>КИС!$I$160</f>
        <v>38.200000000000003</v>
      </c>
      <c r="J58" s="153">
        <f>КИС!$I$161</f>
        <v>36.6</v>
      </c>
      <c r="K58" s="139"/>
      <c r="L58" s="155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</row>
    <row r="59" spans="1:29" ht="12.75" customHeight="1">
      <c r="A59" s="281"/>
      <c r="B59" s="150" t="s">
        <v>7</v>
      </c>
      <c r="C59" s="156" t="str">
        <f>КИС!$J$145</f>
        <v>бронь</v>
      </c>
      <c r="D59" s="157" t="str">
        <f>КИС!$J$146</f>
        <v>бронь</v>
      </c>
      <c r="E59" s="157" t="str">
        <f>КИС!$J$147</f>
        <v>бронь</v>
      </c>
      <c r="F59" s="158" t="str">
        <f>КИС!$J$148</f>
        <v>бронь</v>
      </c>
      <c r="G59" s="156" t="str">
        <f>КИС!$J$157</f>
        <v>Бронь</v>
      </c>
      <c r="H59" s="157" t="str">
        <f>КИС!$J$158</f>
        <v>бронь</v>
      </c>
      <c r="I59" s="157" t="str">
        <f>КИС!$J$160</f>
        <v>Свободно</v>
      </c>
      <c r="J59" s="158" t="str">
        <f>КИС!$J$161</f>
        <v>бронь</v>
      </c>
      <c r="K59" s="139" t="s">
        <v>79</v>
      </c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</row>
    <row r="60" spans="1:29" ht="12.75" customHeight="1">
      <c r="A60" s="281"/>
      <c r="B60" s="160" t="s">
        <v>56</v>
      </c>
      <c r="C60" s="161">
        <f>КИС!$M$145</f>
        <v>74000</v>
      </c>
      <c r="D60" s="162">
        <f>КИС!$M$146</f>
        <v>74000</v>
      </c>
      <c r="E60" s="162">
        <f>КИС!$M$147</f>
        <v>74000</v>
      </c>
      <c r="F60" s="163">
        <f>КИС!$M$148</f>
        <v>74000</v>
      </c>
      <c r="G60" s="161">
        <f>КИС!$M$157</f>
        <v>77000</v>
      </c>
      <c r="H60" s="162">
        <f>КИС!$M$158</f>
        <v>74000</v>
      </c>
      <c r="I60" s="162">
        <f>КИС!$M$160</f>
        <v>74000</v>
      </c>
      <c r="J60" s="163">
        <f>КИС!$M$161</f>
        <v>74000</v>
      </c>
      <c r="K60" s="165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 customHeight="1">
      <c r="A61" s="282"/>
      <c r="B61" s="160" t="s">
        <v>57</v>
      </c>
      <c r="C61" s="167">
        <f t="shared" ref="C61:J61" si="10">C58*C60</f>
        <v>2693600</v>
      </c>
      <c r="D61" s="168">
        <f t="shared" si="10"/>
        <v>2804600</v>
      </c>
      <c r="E61" s="168">
        <f t="shared" si="10"/>
        <v>2560400</v>
      </c>
      <c r="F61" s="169">
        <f t="shared" si="10"/>
        <v>4410400</v>
      </c>
      <c r="G61" s="167">
        <f t="shared" si="10"/>
        <v>4558400</v>
      </c>
      <c r="H61" s="168">
        <f t="shared" si="10"/>
        <v>2523400</v>
      </c>
      <c r="I61" s="168">
        <f t="shared" si="10"/>
        <v>2826800</v>
      </c>
      <c r="J61" s="169">
        <f t="shared" si="10"/>
        <v>2708400</v>
      </c>
      <c r="K61" s="165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 customHeight="1">
      <c r="A62" s="280" t="s">
        <v>58</v>
      </c>
      <c r="B62" s="144" t="s">
        <v>0</v>
      </c>
      <c r="C62" s="145" t="s">
        <v>59</v>
      </c>
      <c r="D62" s="146" t="s">
        <v>60</v>
      </c>
      <c r="E62" s="146" t="s">
        <v>61</v>
      </c>
      <c r="F62" s="147" t="s">
        <v>62</v>
      </c>
      <c r="G62" s="145" t="s">
        <v>63</v>
      </c>
      <c r="H62" s="146" t="s">
        <v>64</v>
      </c>
      <c r="I62" s="146" t="s">
        <v>65</v>
      </c>
      <c r="J62" s="147" t="s">
        <v>66</v>
      </c>
      <c r="K62" s="139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</row>
    <row r="63" spans="1:29" ht="12.75" customHeight="1">
      <c r="A63" s="281"/>
      <c r="B63" s="150" t="s">
        <v>55</v>
      </c>
      <c r="C63" s="151">
        <f>КИС!$I$141</f>
        <v>36.5</v>
      </c>
      <c r="D63" s="152">
        <f>КИС!$I$142</f>
        <v>38.200000000000003</v>
      </c>
      <c r="E63" s="152">
        <f>КИС!$I$143</f>
        <v>34.1</v>
      </c>
      <c r="F63" s="153">
        <f>КИС!$I$144</f>
        <v>59.6</v>
      </c>
      <c r="G63" s="151">
        <f>КИС!$I$153</f>
        <v>59.2</v>
      </c>
      <c r="H63" s="152">
        <f>КИС!$I$154</f>
        <v>34.5</v>
      </c>
      <c r="I63" s="152">
        <f>КИС!$I$155</f>
        <v>37.9</v>
      </c>
      <c r="J63" s="153">
        <f>КИС!$I$156</f>
        <v>36.299999999999997</v>
      </c>
      <c r="K63" s="139"/>
      <c r="L63" s="155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</row>
    <row r="64" spans="1:29" ht="12.75" customHeight="1">
      <c r="A64" s="281"/>
      <c r="B64" s="150" t="s">
        <v>7</v>
      </c>
      <c r="C64" s="156" t="str">
        <f>КИС!$J$141</f>
        <v>бронь</v>
      </c>
      <c r="D64" s="157" t="str">
        <f>КИС!$J$142</f>
        <v>Свободно</v>
      </c>
      <c r="E64" s="157" t="str">
        <f>КИС!$J$143</f>
        <v>Бронь</v>
      </c>
      <c r="F64" s="158" t="str">
        <f>КИС!$J$144</f>
        <v>Свободно</v>
      </c>
      <c r="G64" s="156" t="str">
        <f>КИС!$J$153</f>
        <v>Свободно</v>
      </c>
      <c r="H64" s="157" t="str">
        <f>КИС!$J$154</f>
        <v>бронь</v>
      </c>
      <c r="I64" s="157" t="str">
        <f>КИС!$J$155</f>
        <v>Свободно</v>
      </c>
      <c r="J64" s="158" t="str">
        <f>КИС!$J$156</f>
        <v>Свободно</v>
      </c>
      <c r="K64" s="139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</row>
    <row r="65" spans="1:29" ht="12.75" customHeight="1">
      <c r="A65" s="281"/>
      <c r="B65" s="160" t="s">
        <v>56</v>
      </c>
      <c r="C65" s="161">
        <f>КИС!$M$141</f>
        <v>74000</v>
      </c>
      <c r="D65" s="162">
        <f>КИС!$M$142</f>
        <v>74000</v>
      </c>
      <c r="E65" s="162">
        <f>КИС!$M$143</f>
        <v>74000</v>
      </c>
      <c r="F65" s="163">
        <f>КИС!$M$144</f>
        <v>72000</v>
      </c>
      <c r="G65" s="161">
        <f>КИС!$M$153</f>
        <v>72000</v>
      </c>
      <c r="H65" s="162">
        <f>КИС!$M$154</f>
        <v>74000</v>
      </c>
      <c r="I65" s="162">
        <f>КИС!$M$155</f>
        <v>74000</v>
      </c>
      <c r="J65" s="163">
        <f>КИС!$M$156</f>
        <v>74000</v>
      </c>
      <c r="K65" s="165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 customHeight="1">
      <c r="A66" s="282"/>
      <c r="B66" s="160" t="s">
        <v>57</v>
      </c>
      <c r="C66" s="178">
        <f t="shared" ref="C66:J66" si="11">C63*C65</f>
        <v>2701000</v>
      </c>
      <c r="D66" s="179">
        <f t="shared" si="11"/>
        <v>2826800</v>
      </c>
      <c r="E66" s="179">
        <f t="shared" si="11"/>
        <v>2523400</v>
      </c>
      <c r="F66" s="180">
        <f t="shared" si="11"/>
        <v>4291200</v>
      </c>
      <c r="G66" s="178">
        <f t="shared" si="11"/>
        <v>4262400</v>
      </c>
      <c r="H66" s="179">
        <f t="shared" si="11"/>
        <v>2553000</v>
      </c>
      <c r="I66" s="179">
        <f t="shared" si="11"/>
        <v>2804600</v>
      </c>
      <c r="J66" s="180">
        <f t="shared" si="11"/>
        <v>2686200</v>
      </c>
      <c r="K66" s="165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 customHeight="1">
      <c r="A67" s="280" t="s">
        <v>67</v>
      </c>
      <c r="B67" s="144" t="s">
        <v>0</v>
      </c>
      <c r="C67" s="145" t="s">
        <v>68</v>
      </c>
      <c r="D67" s="146" t="s">
        <v>69</v>
      </c>
      <c r="E67" s="146" t="s">
        <v>70</v>
      </c>
      <c r="F67" s="147" t="s">
        <v>71</v>
      </c>
      <c r="G67" s="145" t="s">
        <v>72</v>
      </c>
      <c r="H67" s="146" t="s">
        <v>73</v>
      </c>
      <c r="I67" s="146" t="s">
        <v>74</v>
      </c>
      <c r="J67" s="147" t="s">
        <v>75</v>
      </c>
      <c r="K67" s="139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</row>
    <row r="68" spans="1:29" ht="12.75" customHeight="1">
      <c r="A68" s="281"/>
      <c r="B68" s="150" t="s">
        <v>55</v>
      </c>
      <c r="C68" s="151">
        <f>КИС!$I$136</f>
        <v>0</v>
      </c>
      <c r="D68" s="152">
        <f>КИС!$I$138</f>
        <v>38.1</v>
      </c>
      <c r="E68" s="152">
        <f>КИС!$I$139</f>
        <v>34.299999999999997</v>
      </c>
      <c r="F68" s="153">
        <f>КИС!$I$140</f>
        <v>59.5</v>
      </c>
      <c r="G68" s="151">
        <f>КИС!$I$149</f>
        <v>59.8</v>
      </c>
      <c r="H68" s="152">
        <f>КИС!$I$150</f>
        <v>34.4</v>
      </c>
      <c r="I68" s="152">
        <f>КИС!$I$151</f>
        <v>38.200000000000003</v>
      </c>
      <c r="J68" s="153">
        <f>КИС!$I$152</f>
        <v>36.5</v>
      </c>
      <c r="K68" s="139"/>
      <c r="L68" s="155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</row>
    <row r="69" spans="1:29" ht="12.75" customHeight="1">
      <c r="A69" s="281"/>
      <c r="B69" s="150" t="s">
        <v>7</v>
      </c>
      <c r="C69" s="156">
        <f>КИС!$J$136</f>
        <v>0</v>
      </c>
      <c r="D69" s="157" t="str">
        <f>КИС!$J$138</f>
        <v>Свободно</v>
      </c>
      <c r="E69" s="157" t="str">
        <f>КИС!$J$139</f>
        <v>бронь</v>
      </c>
      <c r="F69" s="158" t="str">
        <f>КИС!$J$140</f>
        <v>Свободно</v>
      </c>
      <c r="G69" s="156" t="str">
        <f>КИС!$J$149</f>
        <v>Свободно</v>
      </c>
      <c r="H69" s="157" t="str">
        <f>КИС!$J$150</f>
        <v>Бронь</v>
      </c>
      <c r="I69" s="157" t="str">
        <f>КИС!$J$151</f>
        <v>Свободно</v>
      </c>
      <c r="J69" s="158" t="str">
        <f>КИС!$J$152</f>
        <v>бронь</v>
      </c>
      <c r="K69" s="139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</row>
    <row r="70" spans="1:29" ht="12.75" customHeight="1">
      <c r="A70" s="281"/>
      <c r="B70" s="160" t="s">
        <v>56</v>
      </c>
      <c r="C70" s="161" t="e">
        <f>КИС!$M$136</f>
        <v>#DIV/0!</v>
      </c>
      <c r="D70" s="162">
        <f>КИС!$M$138</f>
        <v>74000</v>
      </c>
      <c r="E70" s="162">
        <f>КИС!$M$139</f>
        <v>74000</v>
      </c>
      <c r="F70" s="163">
        <f>КИС!$M$140</f>
        <v>67900</v>
      </c>
      <c r="G70" s="161">
        <f>КИС!$M$149</f>
        <v>67900</v>
      </c>
      <c r="H70" s="162">
        <f>КИС!$M$150</f>
        <v>74000</v>
      </c>
      <c r="I70" s="162">
        <f>КИС!$M$151</f>
        <v>74000</v>
      </c>
      <c r="J70" s="163">
        <f>КИС!$M$152</f>
        <v>74000</v>
      </c>
      <c r="K70" s="165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 customHeight="1">
      <c r="A71" s="288"/>
      <c r="B71" s="190" t="s">
        <v>57</v>
      </c>
      <c r="C71" s="191" t="e">
        <f t="shared" ref="C71:J71" si="12">C68*C70</f>
        <v>#DIV/0!</v>
      </c>
      <c r="D71" s="192">
        <f t="shared" si="12"/>
        <v>2819400</v>
      </c>
      <c r="E71" s="192">
        <f t="shared" si="12"/>
        <v>2538200</v>
      </c>
      <c r="F71" s="193">
        <f t="shared" si="12"/>
        <v>4040050</v>
      </c>
      <c r="G71" s="191">
        <f t="shared" si="12"/>
        <v>4060420</v>
      </c>
      <c r="H71" s="192">
        <f t="shared" si="12"/>
        <v>2545600</v>
      </c>
      <c r="I71" s="192">
        <f t="shared" si="12"/>
        <v>2826800</v>
      </c>
      <c r="J71" s="193">
        <f t="shared" si="12"/>
        <v>2701000</v>
      </c>
      <c r="K71" s="165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</row>
    <row r="73" spans="1:29" ht="12.75" customHeight="1">
      <c r="A73" s="137"/>
      <c r="B73" s="138" t="s">
        <v>80</v>
      </c>
      <c r="C73" s="275" t="s">
        <v>81</v>
      </c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7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</row>
    <row r="74" spans="1:29" ht="12.75" customHeight="1">
      <c r="A74" s="283"/>
      <c r="B74" s="284"/>
      <c r="C74" s="278" t="s">
        <v>42</v>
      </c>
      <c r="D74" s="276"/>
      <c r="E74" s="276"/>
      <c r="F74" s="277"/>
      <c r="G74" s="278" t="s">
        <v>43</v>
      </c>
      <c r="H74" s="276"/>
      <c r="I74" s="276"/>
      <c r="J74" s="277"/>
      <c r="K74" s="278" t="s">
        <v>82</v>
      </c>
      <c r="L74" s="276"/>
      <c r="M74" s="276"/>
      <c r="N74" s="277"/>
      <c r="O74" s="279" t="s">
        <v>83</v>
      </c>
      <c r="P74" s="276"/>
      <c r="Q74" s="276"/>
      <c r="R74" s="277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</row>
    <row r="75" spans="1:29" ht="12.75" customHeight="1">
      <c r="A75" s="280" t="s">
        <v>46</v>
      </c>
      <c r="B75" s="144" t="s">
        <v>0</v>
      </c>
      <c r="C75" s="217" t="s">
        <v>47</v>
      </c>
      <c r="D75" s="218" t="s">
        <v>48</v>
      </c>
      <c r="E75" s="218" t="s">
        <v>49</v>
      </c>
      <c r="F75" s="219" t="s">
        <v>50</v>
      </c>
      <c r="G75" s="217" t="s">
        <v>51</v>
      </c>
      <c r="H75" s="218" t="s">
        <v>52</v>
      </c>
      <c r="I75" s="218" t="s">
        <v>53</v>
      </c>
      <c r="J75" s="220" t="s">
        <v>54</v>
      </c>
      <c r="K75" s="217" t="s">
        <v>84</v>
      </c>
      <c r="L75" s="218" t="s">
        <v>85</v>
      </c>
      <c r="M75" s="218" t="s">
        <v>86</v>
      </c>
      <c r="N75" s="220" t="s">
        <v>87</v>
      </c>
      <c r="O75" s="221" t="s">
        <v>88</v>
      </c>
      <c r="P75" s="218" t="s">
        <v>89</v>
      </c>
      <c r="Q75" s="218" t="s">
        <v>90</v>
      </c>
      <c r="R75" s="220" t="s">
        <v>91</v>
      </c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</row>
    <row r="76" spans="1:29" ht="12.75" customHeight="1">
      <c r="A76" s="281"/>
      <c r="B76" s="150" t="s">
        <v>55</v>
      </c>
      <c r="C76" s="222">
        <f>КИС!$I$94</f>
        <v>36.4</v>
      </c>
      <c r="D76" s="223">
        <f>КИС!$I$95</f>
        <v>38.299999999999997</v>
      </c>
      <c r="E76" s="223">
        <f>КИС!$I$96</f>
        <v>34.6</v>
      </c>
      <c r="F76" s="224">
        <f>КИС!$I$97</f>
        <v>58.9</v>
      </c>
      <c r="G76" s="222">
        <f>КИС!$I$107</f>
        <v>58.8</v>
      </c>
      <c r="H76" s="223">
        <f>КИС!$I$108</f>
        <v>34.299999999999997</v>
      </c>
      <c r="I76" s="223">
        <f>КИС!$I$109</f>
        <v>37.9</v>
      </c>
      <c r="J76" s="224">
        <f>КИС!$I$110</f>
        <v>36.200000000000003</v>
      </c>
      <c r="K76" s="222">
        <f>КИС!$I$119</f>
        <v>36.4</v>
      </c>
      <c r="L76" s="223">
        <f>КИС!$I$120</f>
        <v>38</v>
      </c>
      <c r="M76" s="223">
        <f>КИС!$I$121</f>
        <v>34.299999999999997</v>
      </c>
      <c r="N76" s="224">
        <f>КИС!$I$122</f>
        <v>59.2</v>
      </c>
      <c r="O76" s="225">
        <f>КИС!$I$131</f>
        <v>59.1</v>
      </c>
      <c r="P76" s="223">
        <f>КИС!$I$132</f>
        <v>34.299999999999997</v>
      </c>
      <c r="Q76" s="223">
        <f>КИС!$I$133</f>
        <v>38.200000000000003</v>
      </c>
      <c r="R76" s="224">
        <f>КИС!$I$134</f>
        <v>36.299999999999997</v>
      </c>
      <c r="S76" s="139"/>
      <c r="T76" s="226"/>
      <c r="U76" s="226"/>
      <c r="V76" s="139"/>
      <c r="W76" s="139"/>
      <c r="X76" s="139"/>
      <c r="Y76" s="139"/>
      <c r="Z76" s="139"/>
      <c r="AA76" s="139"/>
      <c r="AB76" s="139"/>
      <c r="AC76" s="139"/>
    </row>
    <row r="77" spans="1:29" ht="13.5" customHeight="1">
      <c r="A77" s="281"/>
      <c r="B77" s="150" t="s">
        <v>7</v>
      </c>
      <c r="C77" s="156" t="str">
        <f>КИС!$J$94</f>
        <v>бронь</v>
      </c>
      <c r="D77" s="157" t="str">
        <f>КИС!$J$95</f>
        <v>Свободно</v>
      </c>
      <c r="E77" s="157" t="str">
        <f>КИС!$J$96</f>
        <v>Бронь</v>
      </c>
      <c r="F77" s="158" t="str">
        <f>КИС!$J$97</f>
        <v>бронь</v>
      </c>
      <c r="G77" s="156" t="str">
        <f>КИС!$J$107</f>
        <v>бронь</v>
      </c>
      <c r="H77" s="157" t="str">
        <f>КИС!$J$108</f>
        <v>бронь</v>
      </c>
      <c r="I77" s="157" t="str">
        <f>КИС!$J$109</f>
        <v>бронь</v>
      </c>
      <c r="J77" s="158" t="str">
        <f>КИС!$J$110</f>
        <v>бронь</v>
      </c>
      <c r="K77" s="156" t="str">
        <f>КИС!$J$119</f>
        <v>бронь</v>
      </c>
      <c r="L77" s="157" t="str">
        <f>КИС!$J$120</f>
        <v>Свободно</v>
      </c>
      <c r="M77" s="157" t="str">
        <f>КИС!$J$121</f>
        <v>бронь</v>
      </c>
      <c r="N77" s="158" t="str">
        <f>КИС!$J$122</f>
        <v xml:space="preserve">бронь </v>
      </c>
      <c r="O77" s="200" t="str">
        <f>КИС!$J$131</f>
        <v>Свободно</v>
      </c>
      <c r="P77" s="157" t="str">
        <f>КИС!$J$132</f>
        <v xml:space="preserve">бронь </v>
      </c>
      <c r="Q77" s="157" t="str">
        <f>КИС!$J$133</f>
        <v>Свободно</v>
      </c>
      <c r="R77" s="158" t="str">
        <f>КИС!$J$134</f>
        <v>бронь</v>
      </c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</row>
    <row r="78" spans="1:29" ht="12.75" customHeight="1">
      <c r="A78" s="281"/>
      <c r="B78" s="150" t="s">
        <v>56</v>
      </c>
      <c r="C78" s="161">
        <f>КИС!$M$94</f>
        <v>74000</v>
      </c>
      <c r="D78" s="162">
        <f>КИС!$M$95</f>
        <v>74000</v>
      </c>
      <c r="E78" s="162">
        <f>КИС!$M$96</f>
        <v>74000</v>
      </c>
      <c r="F78" s="163">
        <f>КИС!$M$97</f>
        <v>74000</v>
      </c>
      <c r="G78" s="161">
        <f>КИС!$M$107</f>
        <v>74000</v>
      </c>
      <c r="H78" s="162">
        <f>КИС!$M$108</f>
        <v>74000</v>
      </c>
      <c r="I78" s="162">
        <f>КИС!$M$109</f>
        <v>74000</v>
      </c>
      <c r="J78" s="163">
        <f>КИС!$M$110</f>
        <v>74000</v>
      </c>
      <c r="K78" s="161">
        <f>КИС!$M$119</f>
        <v>74000</v>
      </c>
      <c r="L78" s="162">
        <f>КИС!$M$120</f>
        <v>74000</v>
      </c>
      <c r="M78" s="162">
        <f>КИС!$M$121</f>
        <v>74000</v>
      </c>
      <c r="N78" s="163">
        <f>КИС!$M$122</f>
        <v>78000</v>
      </c>
      <c r="O78" s="202">
        <f>КИС!$M$131</f>
        <v>70000</v>
      </c>
      <c r="P78" s="162">
        <f>КИС!$M$132</f>
        <v>74000</v>
      </c>
      <c r="Q78" s="162">
        <f>КИС!$M$133</f>
        <v>74000</v>
      </c>
      <c r="R78" s="163">
        <f>КИС!$M$134</f>
        <v>74000</v>
      </c>
      <c r="S78" s="139"/>
      <c r="T78" s="165"/>
      <c r="U78" s="139"/>
      <c r="V78" s="139"/>
      <c r="W78" s="139"/>
      <c r="X78" s="139"/>
      <c r="Y78" s="139"/>
      <c r="Z78" s="139"/>
      <c r="AA78" s="139"/>
      <c r="AB78" s="139"/>
      <c r="AC78" s="139"/>
    </row>
    <row r="79" spans="1:29" ht="12.75" customHeight="1">
      <c r="A79" s="282"/>
      <c r="B79" s="150" t="s">
        <v>57</v>
      </c>
      <c r="C79" s="178">
        <f t="shared" ref="C79:R79" si="13">C76*C78</f>
        <v>2693600</v>
      </c>
      <c r="D79" s="179">
        <f t="shared" si="13"/>
        <v>2834200</v>
      </c>
      <c r="E79" s="179">
        <f t="shared" si="13"/>
        <v>2560400</v>
      </c>
      <c r="F79" s="180">
        <f t="shared" si="13"/>
        <v>4358600</v>
      </c>
      <c r="G79" s="178">
        <f t="shared" si="13"/>
        <v>4351200</v>
      </c>
      <c r="H79" s="179">
        <f t="shared" si="13"/>
        <v>2538200</v>
      </c>
      <c r="I79" s="179">
        <f t="shared" si="13"/>
        <v>2804600</v>
      </c>
      <c r="J79" s="180">
        <f t="shared" si="13"/>
        <v>2678800</v>
      </c>
      <c r="K79" s="178">
        <f t="shared" si="13"/>
        <v>2693600</v>
      </c>
      <c r="L79" s="179">
        <f t="shared" si="13"/>
        <v>2812000</v>
      </c>
      <c r="M79" s="179">
        <f t="shared" si="13"/>
        <v>2538200</v>
      </c>
      <c r="N79" s="180">
        <f t="shared" si="13"/>
        <v>4617600</v>
      </c>
      <c r="O79" s="204">
        <f t="shared" si="13"/>
        <v>4137000</v>
      </c>
      <c r="P79" s="179">
        <f t="shared" si="13"/>
        <v>2538200</v>
      </c>
      <c r="Q79" s="179">
        <f t="shared" si="13"/>
        <v>2826800</v>
      </c>
      <c r="R79" s="180">
        <f t="shared" si="13"/>
        <v>2686200</v>
      </c>
      <c r="S79" s="139"/>
      <c r="T79" s="165"/>
      <c r="U79" s="139"/>
      <c r="V79" s="139"/>
      <c r="W79" s="139"/>
      <c r="X79" s="139"/>
      <c r="Y79" s="139"/>
      <c r="Z79" s="139"/>
      <c r="AA79" s="139"/>
      <c r="AB79" s="139"/>
      <c r="AC79" s="139"/>
    </row>
    <row r="80" spans="1:29" ht="12.75" customHeight="1">
      <c r="A80" s="280" t="s">
        <v>58</v>
      </c>
      <c r="B80" s="144" t="s">
        <v>0</v>
      </c>
      <c r="C80" s="145" t="s">
        <v>59</v>
      </c>
      <c r="D80" s="146" t="s">
        <v>60</v>
      </c>
      <c r="E80" s="146" t="s">
        <v>61</v>
      </c>
      <c r="F80" s="147" t="s">
        <v>62</v>
      </c>
      <c r="G80" s="145" t="s">
        <v>63</v>
      </c>
      <c r="H80" s="146" t="s">
        <v>64</v>
      </c>
      <c r="I80" s="146" t="s">
        <v>65</v>
      </c>
      <c r="J80" s="147" t="s">
        <v>66</v>
      </c>
      <c r="K80" s="145" t="s">
        <v>92</v>
      </c>
      <c r="L80" s="146" t="s">
        <v>93</v>
      </c>
      <c r="M80" s="146" t="s">
        <v>94</v>
      </c>
      <c r="N80" s="147" t="s">
        <v>95</v>
      </c>
      <c r="O80" s="198" t="s">
        <v>96</v>
      </c>
      <c r="P80" s="146" t="s">
        <v>97</v>
      </c>
      <c r="Q80" s="146" t="s">
        <v>98</v>
      </c>
      <c r="R80" s="147" t="s">
        <v>99</v>
      </c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</row>
    <row r="81" spans="1:29" ht="12.75" customHeight="1">
      <c r="A81" s="281"/>
      <c r="B81" s="150" t="s">
        <v>55</v>
      </c>
      <c r="C81" s="151">
        <f>КИС!$I90</f>
        <v>36.200000000000003</v>
      </c>
      <c r="D81" s="152">
        <f>КИС!$I91</f>
        <v>38.200000000000003</v>
      </c>
      <c r="E81" s="152">
        <f>КИС!$I92</f>
        <v>34.299999999999997</v>
      </c>
      <c r="F81" s="153">
        <f>КИС!$I93</f>
        <v>59</v>
      </c>
      <c r="G81" s="151">
        <f>КИС!$I$102</f>
        <v>58.9</v>
      </c>
      <c r="H81" s="152">
        <f>КИС!$I$103</f>
        <v>34.200000000000003</v>
      </c>
      <c r="I81" s="152">
        <f>КИС!$I$104</f>
        <v>38.200000000000003</v>
      </c>
      <c r="J81" s="153">
        <f>КИС!$I$105</f>
        <v>36.299999999999997</v>
      </c>
      <c r="K81" s="151">
        <f>КИС!$I$115</f>
        <v>36.299999999999997</v>
      </c>
      <c r="L81" s="152">
        <f>КИС!$I$116</f>
        <v>38.1</v>
      </c>
      <c r="M81" s="152">
        <f>КИС!$I$117</f>
        <v>34.4</v>
      </c>
      <c r="N81" s="153">
        <f>КИС!$I$118</f>
        <v>58.6</v>
      </c>
      <c r="O81" s="199">
        <f>КИС!$I$127</f>
        <v>59.4</v>
      </c>
      <c r="P81" s="152">
        <f>КИС!$I$128</f>
        <v>34.4</v>
      </c>
      <c r="Q81" s="152">
        <f>КИС!$I$129</f>
        <v>38.1</v>
      </c>
      <c r="R81" s="153">
        <f>КИС!$I$130</f>
        <v>36.700000000000003</v>
      </c>
      <c r="S81" s="139"/>
      <c r="T81" s="226"/>
      <c r="U81" s="226"/>
      <c r="V81" s="139"/>
      <c r="W81" s="139"/>
      <c r="X81" s="139"/>
      <c r="Y81" s="139"/>
      <c r="Z81" s="139"/>
      <c r="AA81" s="139"/>
      <c r="AB81" s="139"/>
      <c r="AC81" s="139"/>
    </row>
    <row r="82" spans="1:29" ht="13.5" customHeight="1">
      <c r="A82" s="281"/>
      <c r="B82" s="150" t="s">
        <v>7</v>
      </c>
      <c r="C82" s="156" t="str">
        <f>КИС!$J$90</f>
        <v>бронь</v>
      </c>
      <c r="D82" s="157" t="str">
        <f>КИС!$J$91</f>
        <v>Свободно</v>
      </c>
      <c r="E82" s="157" t="str">
        <f>КИС!$J$92</f>
        <v>Свободно</v>
      </c>
      <c r="F82" s="158" t="str">
        <f>КИС!$J$93</f>
        <v>Свободно</v>
      </c>
      <c r="G82" s="156" t="str">
        <f>КИС!$J$102</f>
        <v>Свободно</v>
      </c>
      <c r="H82" s="157" t="str">
        <f>КИС!$J$103</f>
        <v>Свободно</v>
      </c>
      <c r="I82" s="157" t="str">
        <f>КИС!$J$104</f>
        <v>Свободно</v>
      </c>
      <c r="J82" s="158" t="str">
        <f>КИС!$J$105</f>
        <v>бронь</v>
      </c>
      <c r="K82" s="156" t="str">
        <f>КИС!$J$115</f>
        <v>Свободно</v>
      </c>
      <c r="L82" s="157" t="str">
        <f>КИС!$J$116</f>
        <v>бронь</v>
      </c>
      <c r="M82" s="157" t="str">
        <f>КИС!$J$117</f>
        <v>Свободно</v>
      </c>
      <c r="N82" s="158" t="str">
        <f>КИС!$J$118</f>
        <v>Свободно</v>
      </c>
      <c r="O82" s="200" t="str">
        <f>КИС!$J$127</f>
        <v>Свободно</v>
      </c>
      <c r="P82" s="157" t="str">
        <f>КИС!$J$128</f>
        <v>бронь</v>
      </c>
      <c r="Q82" s="157" t="str">
        <f>КИС!$J$129</f>
        <v>Свободно</v>
      </c>
      <c r="R82" s="158" t="str">
        <f>КИС!$J$130</f>
        <v>Бронь</v>
      </c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</row>
    <row r="83" spans="1:29" ht="12.75" customHeight="1">
      <c r="A83" s="281"/>
      <c r="B83" s="150" t="s">
        <v>56</v>
      </c>
      <c r="C83" s="161">
        <f>КИС!$M$90</f>
        <v>74000</v>
      </c>
      <c r="D83" s="162">
        <f>КИС!$M$91</f>
        <v>74000</v>
      </c>
      <c r="E83" s="162">
        <f>КИС!$M$92</f>
        <v>74000</v>
      </c>
      <c r="F83" s="163">
        <f>КИС!$M$93</f>
        <v>72000</v>
      </c>
      <c r="G83" s="161">
        <f>КИС!$M$102</f>
        <v>72000</v>
      </c>
      <c r="H83" s="162">
        <f>КИС!$M$103</f>
        <v>74000</v>
      </c>
      <c r="I83" s="162">
        <f>КИС!$M$104</f>
        <v>74000</v>
      </c>
      <c r="J83" s="163">
        <f>КИС!$M$105</f>
        <v>74000</v>
      </c>
      <c r="K83" s="161">
        <f>КИС!$M$115</f>
        <v>74000</v>
      </c>
      <c r="L83" s="162">
        <f>КИС!$M$116</f>
        <v>74000</v>
      </c>
      <c r="M83" s="162">
        <f>КИС!$M$117</f>
        <v>74000</v>
      </c>
      <c r="N83" s="163">
        <f>КИС!$M$118</f>
        <v>72000</v>
      </c>
      <c r="O83" s="202">
        <f>КИС!$M$127</f>
        <v>72000</v>
      </c>
      <c r="P83" s="162">
        <f>КИС!$M$128</f>
        <v>74000</v>
      </c>
      <c r="Q83" s="162">
        <f>КИС!$M$129</f>
        <v>74000</v>
      </c>
      <c r="R83" s="163">
        <f>КИС!$M$130</f>
        <v>74000</v>
      </c>
      <c r="S83" s="139"/>
      <c r="T83" s="165"/>
      <c r="U83" s="139"/>
      <c r="V83" s="139"/>
      <c r="W83" s="139"/>
      <c r="X83" s="139"/>
      <c r="Y83" s="139"/>
      <c r="Z83" s="139"/>
      <c r="AA83" s="139"/>
      <c r="AB83" s="139"/>
      <c r="AC83" s="139"/>
    </row>
    <row r="84" spans="1:29" ht="12.75" customHeight="1">
      <c r="A84" s="282"/>
      <c r="B84" s="150" t="s">
        <v>57</v>
      </c>
      <c r="C84" s="178">
        <f t="shared" ref="C84:R84" si="14">C81*C83</f>
        <v>2678800</v>
      </c>
      <c r="D84" s="179">
        <f t="shared" si="14"/>
        <v>2826800</v>
      </c>
      <c r="E84" s="179">
        <f t="shared" si="14"/>
        <v>2538200</v>
      </c>
      <c r="F84" s="180">
        <f t="shared" si="14"/>
        <v>4248000</v>
      </c>
      <c r="G84" s="178">
        <f t="shared" si="14"/>
        <v>4240800</v>
      </c>
      <c r="H84" s="179">
        <f t="shared" si="14"/>
        <v>2530800</v>
      </c>
      <c r="I84" s="179">
        <f t="shared" si="14"/>
        <v>2826800</v>
      </c>
      <c r="J84" s="180">
        <f t="shared" si="14"/>
        <v>2686200</v>
      </c>
      <c r="K84" s="178">
        <f t="shared" si="14"/>
        <v>2686200</v>
      </c>
      <c r="L84" s="179">
        <f t="shared" si="14"/>
        <v>2819400</v>
      </c>
      <c r="M84" s="179">
        <f t="shared" si="14"/>
        <v>2545600</v>
      </c>
      <c r="N84" s="180">
        <f t="shared" si="14"/>
        <v>4219200</v>
      </c>
      <c r="O84" s="204">
        <f t="shared" si="14"/>
        <v>4276800</v>
      </c>
      <c r="P84" s="179">
        <f t="shared" si="14"/>
        <v>2545600</v>
      </c>
      <c r="Q84" s="179">
        <f t="shared" si="14"/>
        <v>2819400</v>
      </c>
      <c r="R84" s="180">
        <f t="shared" si="14"/>
        <v>2715800</v>
      </c>
      <c r="S84" s="139"/>
      <c r="T84" s="165"/>
      <c r="U84" s="139"/>
      <c r="V84" s="139"/>
      <c r="W84" s="139"/>
      <c r="X84" s="139"/>
      <c r="Y84" s="139"/>
      <c r="Z84" s="139"/>
      <c r="AA84" s="139"/>
      <c r="AB84" s="139"/>
      <c r="AC84" s="139"/>
    </row>
    <row r="85" spans="1:29" ht="12.75" customHeight="1">
      <c r="A85" s="280" t="s">
        <v>67</v>
      </c>
      <c r="B85" s="144" t="s">
        <v>0</v>
      </c>
      <c r="C85" s="145" t="s">
        <v>68</v>
      </c>
      <c r="D85" s="146" t="s">
        <v>69</v>
      </c>
      <c r="E85" s="146" t="s">
        <v>70</v>
      </c>
      <c r="F85" s="147" t="s">
        <v>71</v>
      </c>
      <c r="G85" s="145" t="s">
        <v>72</v>
      </c>
      <c r="H85" s="146" t="s">
        <v>73</v>
      </c>
      <c r="I85" s="146" t="s">
        <v>74</v>
      </c>
      <c r="J85" s="147" t="s">
        <v>75</v>
      </c>
      <c r="K85" s="145" t="s">
        <v>100</v>
      </c>
      <c r="L85" s="146" t="s">
        <v>101</v>
      </c>
      <c r="M85" s="146" t="s">
        <v>102</v>
      </c>
      <c r="N85" s="147" t="s">
        <v>103</v>
      </c>
      <c r="O85" s="198" t="s">
        <v>104</v>
      </c>
      <c r="P85" s="146" t="s">
        <v>105</v>
      </c>
      <c r="Q85" s="146" t="s">
        <v>106</v>
      </c>
      <c r="R85" s="147" t="s">
        <v>107</v>
      </c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</row>
    <row r="86" spans="1:29" ht="12.75" customHeight="1">
      <c r="A86" s="281"/>
      <c r="B86" s="150" t="s">
        <v>55</v>
      </c>
      <c r="C86" s="227">
        <f>КИС!$I85</f>
        <v>0</v>
      </c>
      <c r="D86" s="152">
        <f>КИС!$I$87</f>
        <v>37.9</v>
      </c>
      <c r="E86" s="152">
        <f>КИС!$I$88</f>
        <v>34.4</v>
      </c>
      <c r="F86" s="153">
        <f>КИС!$I$89</f>
        <v>59.4</v>
      </c>
      <c r="G86" s="151">
        <f>КИС!$I$98</f>
        <v>58.9</v>
      </c>
      <c r="H86" s="152">
        <f>КИС!$I$99</f>
        <v>34.299999999999997</v>
      </c>
      <c r="I86" s="152">
        <f>КИС!$I$100</f>
        <v>38.1</v>
      </c>
      <c r="J86" s="153">
        <f>КИС!$I$101</f>
        <v>36.299999999999997</v>
      </c>
      <c r="K86" s="151">
        <f>КИС!$I$111</f>
        <v>36.299999999999997</v>
      </c>
      <c r="L86" s="152">
        <f>КИС!$I$112</f>
        <v>38.200000000000003</v>
      </c>
      <c r="M86" s="152">
        <f>КИС!$I$113</f>
        <v>34.4</v>
      </c>
      <c r="N86" s="153">
        <f>КИС!$I$114</f>
        <v>58.9</v>
      </c>
      <c r="O86" s="199">
        <f>КИС!$I$123</f>
        <v>59.2</v>
      </c>
      <c r="P86" s="152">
        <f>КИС!$I$124</f>
        <v>34.5</v>
      </c>
      <c r="Q86" s="152">
        <f>КИС!$I$125</f>
        <v>38.200000000000003</v>
      </c>
      <c r="R86" s="153">
        <f>КИС!$I$126</f>
        <v>36.6</v>
      </c>
      <c r="S86" s="139"/>
      <c r="T86" s="226"/>
      <c r="U86" s="226"/>
      <c r="V86" s="139"/>
      <c r="W86" s="139"/>
      <c r="X86" s="139"/>
      <c r="Y86" s="139"/>
      <c r="Z86" s="139"/>
      <c r="AA86" s="139"/>
      <c r="AB86" s="139"/>
      <c r="AC86" s="139"/>
    </row>
    <row r="87" spans="1:29" ht="13.5" customHeight="1">
      <c r="A87" s="281"/>
      <c r="B87" s="150" t="s">
        <v>7</v>
      </c>
      <c r="C87" s="156">
        <f>КИС!$J$85</f>
        <v>0</v>
      </c>
      <c r="D87" s="157" t="str">
        <f>КИС!$J$87</f>
        <v>Свободно</v>
      </c>
      <c r="E87" s="157" t="str">
        <f>КИС!$J$88</f>
        <v>бронь</v>
      </c>
      <c r="F87" s="158" t="str">
        <f>КИС!$J$89</f>
        <v>Свободно</v>
      </c>
      <c r="G87" s="156" t="str">
        <f>КИС!$J$98</f>
        <v>Бронь</v>
      </c>
      <c r="H87" s="157" t="str">
        <f>КИС!$J$99</f>
        <v xml:space="preserve">бронь </v>
      </c>
      <c r="I87" s="157" t="str">
        <f>КИС!$J$100</f>
        <v>Свободно</v>
      </c>
      <c r="J87" s="158" t="str">
        <f>КИС!$J$101</f>
        <v>Свободно</v>
      </c>
      <c r="K87" s="156" t="str">
        <f>КИС!$J$111</f>
        <v>Свободно</v>
      </c>
      <c r="L87" s="157" t="str">
        <f>КИС!$J$112</f>
        <v>Свободно</v>
      </c>
      <c r="M87" s="157" t="str">
        <f>КИС!$J$113</f>
        <v>бронь</v>
      </c>
      <c r="N87" s="158" t="str">
        <f>КИС!$J$114</f>
        <v>Бронь</v>
      </c>
      <c r="O87" s="200" t="str">
        <f>КИС!$J$123</f>
        <v>Свободно</v>
      </c>
      <c r="P87" s="157" t="str">
        <f>КИС!$J$124</f>
        <v>Бронь</v>
      </c>
      <c r="Q87" s="157" t="str">
        <f>КИС!$J$125</f>
        <v>Свободно</v>
      </c>
      <c r="R87" s="158" t="str">
        <f>КИС!$J$126</f>
        <v>Свободно</v>
      </c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</row>
    <row r="88" spans="1:29" ht="12.75" customHeight="1">
      <c r="A88" s="281"/>
      <c r="B88" s="150" t="s">
        <v>56</v>
      </c>
      <c r="C88" s="228" t="e">
        <f>КИС!$M$85</f>
        <v>#DIV/0!</v>
      </c>
      <c r="D88" s="162">
        <f>КИС!$M$87</f>
        <v>74000</v>
      </c>
      <c r="E88" s="162">
        <f>КИС!$M$88</f>
        <v>74000</v>
      </c>
      <c r="F88" s="163">
        <f>КИС!$M$89</f>
        <v>67900</v>
      </c>
      <c r="G88" s="161">
        <f>КИС!$M$98</f>
        <v>74000</v>
      </c>
      <c r="H88" s="162">
        <f>КИС!$M$99</f>
        <v>74000</v>
      </c>
      <c r="I88" s="162">
        <f>КИС!$M$100</f>
        <v>74000</v>
      </c>
      <c r="J88" s="163">
        <f>КИС!$M$101</f>
        <v>74000</v>
      </c>
      <c r="K88" s="161">
        <f>КИС!$M$111</f>
        <v>74000</v>
      </c>
      <c r="L88" s="162">
        <f>КИС!$M$112</f>
        <v>74000</v>
      </c>
      <c r="M88" s="162">
        <f>КИС!$M$113</f>
        <v>74000</v>
      </c>
      <c r="N88" s="163">
        <f>КИС!$M$114</f>
        <v>74000</v>
      </c>
      <c r="O88" s="202">
        <f>КИС!$M$123</f>
        <v>67900</v>
      </c>
      <c r="P88" s="162">
        <f>КИС!$M$124</f>
        <v>74000</v>
      </c>
      <c r="Q88" s="162">
        <f>КИС!$M$125</f>
        <v>74000</v>
      </c>
      <c r="R88" s="163">
        <f>КИС!$M$126</f>
        <v>74000</v>
      </c>
      <c r="S88" s="139"/>
      <c r="T88" s="165"/>
      <c r="U88" s="139"/>
      <c r="V88" s="139"/>
      <c r="W88" s="139"/>
      <c r="X88" s="139"/>
      <c r="Y88" s="139"/>
      <c r="Z88" s="139"/>
      <c r="AA88" s="139"/>
      <c r="AB88" s="139"/>
      <c r="AC88" s="139"/>
    </row>
    <row r="89" spans="1:29" ht="12.75" customHeight="1">
      <c r="A89" s="288"/>
      <c r="B89" s="229" t="s">
        <v>57</v>
      </c>
      <c r="C89" s="230" t="e">
        <f t="shared" ref="C89:R89" si="15">C86*C88</f>
        <v>#DIV/0!</v>
      </c>
      <c r="D89" s="192">
        <f t="shared" si="15"/>
        <v>2804600</v>
      </c>
      <c r="E89" s="192">
        <f t="shared" si="15"/>
        <v>2545600</v>
      </c>
      <c r="F89" s="193">
        <f t="shared" si="15"/>
        <v>4033260</v>
      </c>
      <c r="G89" s="191">
        <f t="shared" si="15"/>
        <v>4358600</v>
      </c>
      <c r="H89" s="192">
        <f t="shared" si="15"/>
        <v>2538200</v>
      </c>
      <c r="I89" s="192">
        <f t="shared" si="15"/>
        <v>2819400</v>
      </c>
      <c r="J89" s="193">
        <f t="shared" si="15"/>
        <v>2686200</v>
      </c>
      <c r="K89" s="191">
        <f t="shared" si="15"/>
        <v>2686200</v>
      </c>
      <c r="L89" s="192">
        <f t="shared" si="15"/>
        <v>2826800</v>
      </c>
      <c r="M89" s="192">
        <f t="shared" si="15"/>
        <v>2545600</v>
      </c>
      <c r="N89" s="193">
        <f t="shared" si="15"/>
        <v>4358600</v>
      </c>
      <c r="O89" s="231">
        <f t="shared" si="15"/>
        <v>4019680</v>
      </c>
      <c r="P89" s="192">
        <f t="shared" si="15"/>
        <v>2553000</v>
      </c>
      <c r="Q89" s="192">
        <f t="shared" si="15"/>
        <v>2826800</v>
      </c>
      <c r="R89" s="193">
        <f t="shared" si="15"/>
        <v>2708400</v>
      </c>
      <c r="S89" s="139"/>
      <c r="T89" s="165"/>
      <c r="U89" s="139"/>
      <c r="V89" s="139"/>
      <c r="W89" s="139"/>
      <c r="X89" s="139"/>
      <c r="Y89" s="139"/>
      <c r="Z89" s="139"/>
      <c r="AA89" s="139"/>
      <c r="AB89" s="139"/>
      <c r="AC89" s="139"/>
    </row>
    <row r="90" spans="1:29" ht="12.75" customHeight="1">
      <c r="A90" s="196"/>
      <c r="B90" s="139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</row>
    <row r="91" spans="1:29" ht="12.75" customHeight="1">
      <c r="A91" s="137"/>
      <c r="B91" s="138" t="s">
        <v>80</v>
      </c>
      <c r="C91" s="275" t="s">
        <v>108</v>
      </c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7"/>
      <c r="O91" s="197"/>
      <c r="P91" s="197"/>
      <c r="Q91" s="197"/>
      <c r="R91" s="197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</row>
    <row r="92" spans="1:29" ht="12.75" customHeight="1">
      <c r="A92" s="283"/>
      <c r="B92" s="284"/>
      <c r="C92" s="278" t="s">
        <v>42</v>
      </c>
      <c r="D92" s="276"/>
      <c r="E92" s="276"/>
      <c r="F92" s="277"/>
      <c r="G92" s="279" t="s">
        <v>43</v>
      </c>
      <c r="H92" s="276"/>
      <c r="I92" s="276"/>
      <c r="J92" s="277"/>
      <c r="K92" s="278" t="s">
        <v>82</v>
      </c>
      <c r="L92" s="276"/>
      <c r="M92" s="276"/>
      <c r="N92" s="277"/>
      <c r="O92" s="197"/>
      <c r="P92" s="197"/>
      <c r="Q92" s="197"/>
      <c r="R92" s="197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</row>
    <row r="93" spans="1:29" ht="12.75" customHeight="1">
      <c r="A93" s="280" t="s">
        <v>46</v>
      </c>
      <c r="B93" s="144" t="s">
        <v>0</v>
      </c>
      <c r="C93" s="232" t="s">
        <v>47</v>
      </c>
      <c r="D93" s="218" t="s">
        <v>48</v>
      </c>
      <c r="E93" s="218" t="s">
        <v>49</v>
      </c>
      <c r="F93" s="219" t="s">
        <v>50</v>
      </c>
      <c r="G93" s="217" t="s">
        <v>51</v>
      </c>
      <c r="H93" s="218" t="s">
        <v>52</v>
      </c>
      <c r="I93" s="218" t="s">
        <v>53</v>
      </c>
      <c r="J93" s="220" t="s">
        <v>54</v>
      </c>
      <c r="K93" s="217" t="s">
        <v>84</v>
      </c>
      <c r="L93" s="218" t="s">
        <v>85</v>
      </c>
      <c r="M93" s="218" t="s">
        <v>86</v>
      </c>
      <c r="N93" s="220" t="s">
        <v>87</v>
      </c>
      <c r="O93" s="197"/>
      <c r="P93" s="197"/>
      <c r="Q93" s="197"/>
      <c r="R93" s="197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</row>
    <row r="94" spans="1:29" ht="12.75" customHeight="1">
      <c r="A94" s="281"/>
      <c r="B94" s="150" t="s">
        <v>55</v>
      </c>
      <c r="C94" s="233">
        <f>КИС!I55</f>
        <v>82.9</v>
      </c>
      <c r="D94" s="234">
        <f>КИС!I56</f>
        <v>52.2</v>
      </c>
      <c r="E94" s="235">
        <f>КИС!I57</f>
        <v>35.299999999999997</v>
      </c>
      <c r="F94" s="236">
        <f>КИС!I58</f>
        <v>76</v>
      </c>
      <c r="G94" s="233">
        <f>КИС!I67</f>
        <v>36.799999999999997</v>
      </c>
      <c r="H94" s="235">
        <f>КИС!I68</f>
        <v>38.700000000000003</v>
      </c>
      <c r="I94" s="235">
        <f>КИС!I69</f>
        <v>34.9</v>
      </c>
      <c r="J94" s="237">
        <f>КИС!I70</f>
        <v>59.9</v>
      </c>
      <c r="K94" s="238">
        <f>КИС!I80</f>
        <v>59.5</v>
      </c>
      <c r="L94" s="235">
        <f>КИС!I81</f>
        <v>34.700000000000003</v>
      </c>
      <c r="M94" s="235">
        <f>КИС!I82</f>
        <v>38.700000000000003</v>
      </c>
      <c r="N94" s="236">
        <f>КИС!I83</f>
        <v>36.5</v>
      </c>
      <c r="O94" s="197"/>
      <c r="P94" s="226"/>
      <c r="Q94" s="197"/>
      <c r="R94" s="197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</row>
    <row r="95" spans="1:29" ht="12.75" customHeight="1">
      <c r="A95" s="281"/>
      <c r="B95" s="150" t="s">
        <v>7</v>
      </c>
      <c r="C95" s="239" t="str">
        <f>КИС!$J$55</f>
        <v>Свободно</v>
      </c>
      <c r="D95" s="240" t="str">
        <f>КИС!$J$56</f>
        <v>оформлено</v>
      </c>
      <c r="E95" s="241" t="str">
        <f>КИС!$J$57</f>
        <v>Бронь</v>
      </c>
      <c r="F95" s="242" t="str">
        <f>КИС!$J$58</f>
        <v>Свободно</v>
      </c>
      <c r="G95" s="239" t="str">
        <f>КИС!$J$67</f>
        <v>Бронь</v>
      </c>
      <c r="H95" s="241" t="str">
        <f>КИС!$J$68</f>
        <v>бронь</v>
      </c>
      <c r="I95" s="241" t="str">
        <f>КИС!$J$69</f>
        <v>бронь</v>
      </c>
      <c r="J95" s="242" t="str">
        <f>КИС!$J$70</f>
        <v>бронь</v>
      </c>
      <c r="K95" s="243" t="str">
        <f>КИС!$J$80</f>
        <v>резерв до титула</v>
      </c>
      <c r="L95" s="241" t="str">
        <f>КИС!$J$81</f>
        <v>бронь</v>
      </c>
      <c r="M95" s="241" t="str">
        <f>КИС!$J$82</f>
        <v>Свободно</v>
      </c>
      <c r="N95" s="242" t="str">
        <f>КИС!$J$83</f>
        <v>бронь</v>
      </c>
      <c r="O95" s="197"/>
      <c r="P95" s="226"/>
      <c r="Q95" s="197"/>
      <c r="R95" s="197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</row>
    <row r="96" spans="1:29" ht="12.75" customHeight="1">
      <c r="A96" s="281"/>
      <c r="B96" s="201" t="s">
        <v>56</v>
      </c>
      <c r="C96" s="161">
        <f>КИС!M55</f>
        <v>76000</v>
      </c>
      <c r="D96" s="177">
        <f>КИС!M56</f>
        <v>76000</v>
      </c>
      <c r="E96" s="162">
        <f>КИС!M57</f>
        <v>76000</v>
      </c>
      <c r="F96" s="163">
        <f>КИС!M58</f>
        <v>76000</v>
      </c>
      <c r="G96" s="161">
        <f>КИС!M67</f>
        <v>76000</v>
      </c>
      <c r="H96" s="162">
        <f>КИС!M68</f>
        <v>76000</v>
      </c>
      <c r="I96" s="162">
        <f>КИС!M69</f>
        <v>76000</v>
      </c>
      <c r="J96" s="244">
        <f>КИС!M70</f>
        <v>76000</v>
      </c>
      <c r="K96" s="211">
        <f>КИС!M80</f>
        <v>74000</v>
      </c>
      <c r="L96" s="162">
        <f>КИС!M81</f>
        <v>74000</v>
      </c>
      <c r="M96" s="162">
        <f>КИС!M82</f>
        <v>74000</v>
      </c>
      <c r="N96" s="163">
        <f>КИС!M83</f>
        <v>74000</v>
      </c>
      <c r="O96" s="197"/>
      <c r="P96" s="226"/>
      <c r="Q96" s="197"/>
      <c r="R96" s="197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</row>
    <row r="97" spans="1:29" ht="12.75" customHeight="1">
      <c r="A97" s="282"/>
      <c r="B97" s="201" t="s">
        <v>57</v>
      </c>
      <c r="C97" s="191">
        <f t="shared" ref="C97:N97" si="16">C94*C96</f>
        <v>6300400</v>
      </c>
      <c r="D97" s="214">
        <f t="shared" si="16"/>
        <v>3967200</v>
      </c>
      <c r="E97" s="192">
        <f t="shared" si="16"/>
        <v>2682800</v>
      </c>
      <c r="F97" s="193">
        <f t="shared" si="16"/>
        <v>5776000</v>
      </c>
      <c r="G97" s="191">
        <f t="shared" si="16"/>
        <v>2796800</v>
      </c>
      <c r="H97" s="192">
        <f t="shared" si="16"/>
        <v>2941200</v>
      </c>
      <c r="I97" s="192">
        <f t="shared" si="16"/>
        <v>2652400</v>
      </c>
      <c r="J97" s="245">
        <f t="shared" si="16"/>
        <v>4552400</v>
      </c>
      <c r="K97" s="246">
        <f t="shared" si="16"/>
        <v>4403000</v>
      </c>
      <c r="L97" s="192">
        <f t="shared" si="16"/>
        <v>2567800</v>
      </c>
      <c r="M97" s="192">
        <f t="shared" si="16"/>
        <v>2863800</v>
      </c>
      <c r="N97" s="193">
        <f t="shared" si="16"/>
        <v>2701000</v>
      </c>
      <c r="O97" s="197"/>
      <c r="P97" s="226"/>
      <c r="Q97" s="197"/>
      <c r="R97" s="197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</row>
    <row r="98" spans="1:29" ht="12.75" customHeight="1">
      <c r="A98" s="280" t="s">
        <v>58</v>
      </c>
      <c r="B98" s="144" t="s">
        <v>0</v>
      </c>
      <c r="C98" s="247" t="s">
        <v>59</v>
      </c>
      <c r="D98" s="248" t="s">
        <v>60</v>
      </c>
      <c r="E98" s="248" t="s">
        <v>61</v>
      </c>
      <c r="F98" s="249" t="s">
        <v>62</v>
      </c>
      <c r="G98" s="250" t="s">
        <v>63</v>
      </c>
      <c r="H98" s="248" t="s">
        <v>64</v>
      </c>
      <c r="I98" s="248" t="s">
        <v>65</v>
      </c>
      <c r="J98" s="251" t="s">
        <v>66</v>
      </c>
      <c r="K98" s="247" t="s">
        <v>92</v>
      </c>
      <c r="L98" s="248" t="s">
        <v>93</v>
      </c>
      <c r="M98" s="248" t="s">
        <v>94</v>
      </c>
      <c r="N98" s="251" t="s">
        <v>95</v>
      </c>
      <c r="O98" s="197"/>
      <c r="P98" s="226"/>
      <c r="Q98" s="197"/>
      <c r="R98" s="197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</row>
    <row r="99" spans="1:29" ht="12.75" customHeight="1">
      <c r="A99" s="281"/>
      <c r="B99" s="150" t="s">
        <v>55</v>
      </c>
      <c r="C99" s="222">
        <f>КИС!I51</f>
        <v>83.2</v>
      </c>
      <c r="D99" s="223">
        <f>КИС!I52</f>
        <v>52.4</v>
      </c>
      <c r="E99" s="223">
        <f>КИС!I53</f>
        <v>35.5</v>
      </c>
      <c r="F99" s="224">
        <f>КИС!I54</f>
        <v>76.5</v>
      </c>
      <c r="G99" s="252"/>
      <c r="H99" s="223">
        <f>КИС!I64</f>
        <v>38.700000000000003</v>
      </c>
      <c r="I99" s="223">
        <f>КИС!I65</f>
        <v>34.700000000000003</v>
      </c>
      <c r="J99" s="253">
        <f>КИС!I66</f>
        <v>59.7</v>
      </c>
      <c r="K99" s="222">
        <f>КИС!I76</f>
        <v>59.6</v>
      </c>
      <c r="L99" s="223">
        <f>КИС!I77</f>
        <v>34.5</v>
      </c>
      <c r="M99" s="223">
        <f>КИС!I78</f>
        <v>38.700000000000003</v>
      </c>
      <c r="N99" s="224">
        <f>КИС!I79</f>
        <v>36.5</v>
      </c>
      <c r="O99" s="197"/>
      <c r="P99" s="226"/>
      <c r="Q99" s="197"/>
      <c r="R99" s="197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</row>
    <row r="100" spans="1:29" ht="13.5" customHeight="1">
      <c r="A100" s="281"/>
      <c r="B100" s="150" t="s">
        <v>7</v>
      </c>
      <c r="C100" s="254" t="str">
        <f>КИС!$J$51</f>
        <v>Свободно</v>
      </c>
      <c r="D100" s="255" t="str">
        <f>КИС!$J$52</f>
        <v>бронь</v>
      </c>
      <c r="E100" s="255" t="str">
        <f>КИС!$J$53</f>
        <v>Свободно</v>
      </c>
      <c r="F100" s="256" t="str">
        <f>КИС!$J$54</f>
        <v>бронь</v>
      </c>
      <c r="G100" s="174" t="s">
        <v>44</v>
      </c>
      <c r="H100" s="255" t="str">
        <f>КИС!$J$64</f>
        <v>Свободно</v>
      </c>
      <c r="I100" s="255" t="str">
        <f>КИС!$J$65</f>
        <v>Свободно</v>
      </c>
      <c r="J100" s="256" t="str">
        <f>КИС!$J$76</f>
        <v>бронь</v>
      </c>
      <c r="K100" s="254" t="str">
        <f>КИС!$J$76</f>
        <v>бронь</v>
      </c>
      <c r="L100" s="255" t="str">
        <f>КИС!$J$77</f>
        <v>бронь</v>
      </c>
      <c r="M100" s="255" t="str">
        <f>КИС!$J$78</f>
        <v>Свободно</v>
      </c>
      <c r="N100" s="256" t="str">
        <f>КИС!$J$79</f>
        <v>бронь</v>
      </c>
      <c r="O100" s="197"/>
      <c r="P100" s="226"/>
      <c r="Q100" s="197"/>
      <c r="R100" s="197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</row>
    <row r="101" spans="1:29" ht="12.75" customHeight="1">
      <c r="A101" s="281"/>
      <c r="B101" s="201" t="s">
        <v>56</v>
      </c>
      <c r="C101" s="161">
        <f>КИС!M51</f>
        <v>76000</v>
      </c>
      <c r="D101" s="162">
        <f>КИС!M52</f>
        <v>76000</v>
      </c>
      <c r="E101" s="162">
        <f>КИС!M53</f>
        <v>76000</v>
      </c>
      <c r="F101" s="163">
        <f>КИС!M54</f>
        <v>76000</v>
      </c>
      <c r="G101" s="176"/>
      <c r="H101" s="162">
        <f>КИС!M64</f>
        <v>76000</v>
      </c>
      <c r="I101" s="162">
        <f>КИС!M65</f>
        <v>76000</v>
      </c>
      <c r="J101" s="244">
        <f>КИС!M66</f>
        <v>76000</v>
      </c>
      <c r="K101" s="161">
        <f>КИС!M76</f>
        <v>72000</v>
      </c>
      <c r="L101" s="162">
        <f>КИС!M77</f>
        <v>74000</v>
      </c>
      <c r="M101" s="162">
        <f>КИС!M78</f>
        <v>74000</v>
      </c>
      <c r="N101" s="163">
        <f>КИС!M79</f>
        <v>74000</v>
      </c>
      <c r="O101" s="197"/>
      <c r="P101" s="226"/>
      <c r="Q101" s="197"/>
      <c r="R101" s="197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</row>
    <row r="102" spans="1:29" ht="12.75" customHeight="1">
      <c r="A102" s="282"/>
      <c r="B102" s="201" t="s">
        <v>57</v>
      </c>
      <c r="C102" s="191">
        <f t="shared" ref="C102:N102" si="17">C99*C101</f>
        <v>6323200</v>
      </c>
      <c r="D102" s="192">
        <f t="shared" si="17"/>
        <v>3982400</v>
      </c>
      <c r="E102" s="192">
        <f t="shared" si="17"/>
        <v>2698000</v>
      </c>
      <c r="F102" s="193">
        <f t="shared" si="17"/>
        <v>5814000</v>
      </c>
      <c r="G102" s="257">
        <f t="shared" si="17"/>
        <v>0</v>
      </c>
      <c r="H102" s="192">
        <f t="shared" si="17"/>
        <v>2941200</v>
      </c>
      <c r="I102" s="192">
        <f t="shared" si="17"/>
        <v>2637200</v>
      </c>
      <c r="J102" s="245">
        <f t="shared" si="17"/>
        <v>4537200</v>
      </c>
      <c r="K102" s="191">
        <f t="shared" si="17"/>
        <v>4291200</v>
      </c>
      <c r="L102" s="192">
        <f t="shared" si="17"/>
        <v>2553000</v>
      </c>
      <c r="M102" s="192">
        <f t="shared" si="17"/>
        <v>2863800</v>
      </c>
      <c r="N102" s="193">
        <f t="shared" si="17"/>
        <v>2701000</v>
      </c>
      <c r="O102" s="197"/>
      <c r="P102" s="226"/>
      <c r="Q102" s="197"/>
      <c r="R102" s="197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</row>
    <row r="103" spans="1:29" ht="12.75" customHeight="1">
      <c r="A103" s="280" t="s">
        <v>67</v>
      </c>
      <c r="B103" s="144" t="s">
        <v>0</v>
      </c>
      <c r="C103" s="250" t="s">
        <v>68</v>
      </c>
      <c r="D103" s="248" t="s">
        <v>69</v>
      </c>
      <c r="E103" s="248" t="s">
        <v>70</v>
      </c>
      <c r="F103" s="258" t="s">
        <v>71</v>
      </c>
      <c r="G103" s="247" t="s">
        <v>72</v>
      </c>
      <c r="H103" s="248" t="s">
        <v>73</v>
      </c>
      <c r="I103" s="248" t="s">
        <v>74</v>
      </c>
      <c r="J103" s="251" t="s">
        <v>75</v>
      </c>
      <c r="K103" s="247" t="s">
        <v>100</v>
      </c>
      <c r="L103" s="248" t="s">
        <v>101</v>
      </c>
      <c r="M103" s="248" t="s">
        <v>102</v>
      </c>
      <c r="N103" s="251" t="s">
        <v>103</v>
      </c>
      <c r="O103" s="197"/>
      <c r="P103" s="226"/>
      <c r="Q103" s="197"/>
      <c r="R103" s="197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</row>
    <row r="104" spans="1:29" ht="12.75" customHeight="1">
      <c r="A104" s="281"/>
      <c r="B104" s="150" t="s">
        <v>55</v>
      </c>
      <c r="C104" s="222">
        <f>КИС!I45</f>
        <v>0</v>
      </c>
      <c r="D104" s="259">
        <f>КИС!I46</f>
        <v>52.2</v>
      </c>
      <c r="E104" s="223">
        <f>КИС!I48</f>
        <v>35.299999999999997</v>
      </c>
      <c r="F104" s="224">
        <f>КИС!I50</f>
        <v>76.7</v>
      </c>
      <c r="G104" s="222">
        <f>КИС!I59</f>
        <v>37</v>
      </c>
      <c r="H104" s="223">
        <f>КИС!I60</f>
        <v>38.5</v>
      </c>
      <c r="I104" s="223">
        <f>КИС!I61</f>
        <v>34.6</v>
      </c>
      <c r="J104" s="224">
        <f>КИС!I62</f>
        <v>59.6</v>
      </c>
      <c r="K104" s="222">
        <f>КИС!I72</f>
        <v>59.3</v>
      </c>
      <c r="L104" s="260">
        <f>КИС!I73</f>
        <v>34.700000000000003</v>
      </c>
      <c r="M104" s="223">
        <f>КИС!I74</f>
        <v>38.700000000000003</v>
      </c>
      <c r="N104" s="261"/>
      <c r="O104" s="197"/>
      <c r="P104" s="226"/>
      <c r="Q104" s="197"/>
      <c r="R104" s="197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</row>
    <row r="105" spans="1:29" ht="12.75" customHeight="1">
      <c r="A105" s="281"/>
      <c r="B105" s="150" t="s">
        <v>7</v>
      </c>
      <c r="C105" s="254">
        <f>КИС!$J$45</f>
        <v>0</v>
      </c>
      <c r="D105" s="107" t="str">
        <f>КИС!$J$46</f>
        <v>резерв до титула</v>
      </c>
      <c r="E105" s="255" t="str">
        <f>КИС!$J$48</f>
        <v>бронь</v>
      </c>
      <c r="F105" s="256" t="str">
        <f>КИС!$J$50</f>
        <v>Свободно</v>
      </c>
      <c r="G105" s="254" t="str">
        <f>КИС!$J$59</f>
        <v>Свободно</v>
      </c>
      <c r="H105" s="255" t="str">
        <f>КИС!$J$60</f>
        <v>Свободно</v>
      </c>
      <c r="I105" s="255" t="str">
        <f>КИС!$J$61</f>
        <v xml:space="preserve">бронь </v>
      </c>
      <c r="J105" s="256" t="str">
        <f>КИС!$J$62</f>
        <v>Свободно</v>
      </c>
      <c r="K105" s="254" t="str">
        <f>КИС!$J$72</f>
        <v>Свободно</v>
      </c>
      <c r="L105" s="255" t="str">
        <f>КИС!$J$73</f>
        <v xml:space="preserve">бронь </v>
      </c>
      <c r="M105" s="255" t="str">
        <f>КИС!$J$74</f>
        <v>Свободно</v>
      </c>
      <c r="N105" s="159" t="str">
        <f>КИС!$J$75</f>
        <v>оформлено</v>
      </c>
      <c r="O105" s="197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</row>
    <row r="106" spans="1:29" ht="12.75" customHeight="1">
      <c r="A106" s="281"/>
      <c r="B106" s="201" t="s">
        <v>56</v>
      </c>
      <c r="C106" s="161" t="e">
        <f>КИС!M45</f>
        <v>#DIV/0!</v>
      </c>
      <c r="D106" s="188">
        <f>КИС!M46</f>
        <v>76000</v>
      </c>
      <c r="E106" s="162">
        <f>КИС!M48</f>
        <v>76000</v>
      </c>
      <c r="F106" s="163">
        <f>КИС!M50</f>
        <v>76000</v>
      </c>
      <c r="G106" s="161">
        <f>КИС!M59</f>
        <v>76000</v>
      </c>
      <c r="H106" s="162">
        <f>КИС!M60</f>
        <v>76000</v>
      </c>
      <c r="I106" s="162">
        <f>КИС!M61</f>
        <v>76000</v>
      </c>
      <c r="J106" s="163">
        <f>КИС!M62</f>
        <v>67900</v>
      </c>
      <c r="K106" s="161">
        <f>КИС!M72</f>
        <v>67900</v>
      </c>
      <c r="L106" s="262">
        <f>КИС!M73</f>
        <v>74000</v>
      </c>
      <c r="M106" s="162">
        <f>КИС!M74</f>
        <v>74000</v>
      </c>
      <c r="N106" s="164"/>
      <c r="O106" s="197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</row>
    <row r="107" spans="1:29" ht="12.75" customHeight="1">
      <c r="A107" s="288"/>
      <c r="B107" s="205" t="s">
        <v>57</v>
      </c>
      <c r="C107" s="191" t="e">
        <f t="shared" ref="C107:M107" si="18">C104*C106</f>
        <v>#DIV/0!</v>
      </c>
      <c r="D107" s="194">
        <f t="shared" si="18"/>
        <v>3967200</v>
      </c>
      <c r="E107" s="192">
        <f t="shared" si="18"/>
        <v>2682800</v>
      </c>
      <c r="F107" s="193">
        <f t="shared" si="18"/>
        <v>5829200</v>
      </c>
      <c r="G107" s="191">
        <f t="shared" si="18"/>
        <v>2812000</v>
      </c>
      <c r="H107" s="192">
        <f t="shared" si="18"/>
        <v>2926000</v>
      </c>
      <c r="I107" s="192">
        <f t="shared" si="18"/>
        <v>2629600</v>
      </c>
      <c r="J107" s="193">
        <f t="shared" si="18"/>
        <v>4046840</v>
      </c>
      <c r="K107" s="191">
        <f t="shared" si="18"/>
        <v>4026470</v>
      </c>
      <c r="L107" s="263">
        <f t="shared" si="18"/>
        <v>2567800</v>
      </c>
      <c r="M107" s="192">
        <f t="shared" si="18"/>
        <v>2863800</v>
      </c>
      <c r="N107" s="215"/>
      <c r="O107" s="197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</row>
    <row r="108" spans="1:29" ht="12.75" customHeight="1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</row>
    <row r="109" spans="1:29" ht="12.75" customHeight="1">
      <c r="A109" s="137"/>
      <c r="B109" s="138" t="s">
        <v>80</v>
      </c>
      <c r="C109" s="275" t="s">
        <v>109</v>
      </c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7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</row>
    <row r="110" spans="1:29" ht="12.75" customHeight="1">
      <c r="A110" s="294"/>
      <c r="B110" s="295"/>
      <c r="C110" s="285" t="s">
        <v>42</v>
      </c>
      <c r="D110" s="286"/>
      <c r="E110" s="286"/>
      <c r="F110" s="287"/>
      <c r="G110" s="285" t="s">
        <v>43</v>
      </c>
      <c r="H110" s="286"/>
      <c r="I110" s="286"/>
      <c r="J110" s="287"/>
      <c r="K110" s="285" t="s">
        <v>82</v>
      </c>
      <c r="L110" s="286"/>
      <c r="M110" s="286"/>
      <c r="N110" s="287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</row>
    <row r="111" spans="1:29" ht="12.75" customHeight="1">
      <c r="A111" s="292" t="s">
        <v>46</v>
      </c>
      <c r="B111" s="264" t="s">
        <v>0</v>
      </c>
      <c r="C111" s="171" t="s">
        <v>47</v>
      </c>
      <c r="D111" s="146" t="s">
        <v>48</v>
      </c>
      <c r="E111" s="146" t="s">
        <v>49</v>
      </c>
      <c r="F111" s="147" t="s">
        <v>50</v>
      </c>
      <c r="G111" s="145" t="s">
        <v>51</v>
      </c>
      <c r="H111" s="146" t="s">
        <v>52</v>
      </c>
      <c r="I111" s="146" t="s">
        <v>53</v>
      </c>
      <c r="J111" s="147" t="s">
        <v>54</v>
      </c>
      <c r="K111" s="145" t="s">
        <v>84</v>
      </c>
      <c r="L111" s="146" t="s">
        <v>85</v>
      </c>
      <c r="M111" s="146" t="s">
        <v>86</v>
      </c>
      <c r="N111" s="147" t="s">
        <v>87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</row>
    <row r="112" spans="1:29" ht="12.75" customHeight="1">
      <c r="A112" s="290"/>
      <c r="B112" s="265" t="s">
        <v>55</v>
      </c>
      <c r="C112" s="227">
        <f>КИС!I16</f>
        <v>82.5</v>
      </c>
      <c r="D112" s="152">
        <f>КИС!I17</f>
        <v>51.9</v>
      </c>
      <c r="E112" s="152">
        <f>КИС!I18</f>
        <v>35.200000000000003</v>
      </c>
      <c r="F112" s="185">
        <f>КИС!I19</f>
        <v>76</v>
      </c>
      <c r="G112" s="151">
        <f>КИС!I28</f>
        <v>36.5</v>
      </c>
      <c r="H112" s="152">
        <f>КИС!I29</f>
        <v>38.5</v>
      </c>
      <c r="I112" s="152">
        <f>КИС!I30</f>
        <v>34.5</v>
      </c>
      <c r="J112" s="185">
        <f>КИС!I31</f>
        <v>59.8</v>
      </c>
      <c r="K112" s="151">
        <f>КИС!I40</f>
        <v>59.3</v>
      </c>
      <c r="L112" s="152">
        <f>КИС!I41</f>
        <v>34.299999999999997</v>
      </c>
      <c r="M112" s="152">
        <f>КИС!I42</f>
        <v>38.700000000000003</v>
      </c>
      <c r="N112" s="153">
        <f>КИС!I43</f>
        <v>36.299999999999997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</row>
    <row r="113" spans="1:29" ht="14.25" customHeight="1">
      <c r="A113" s="290"/>
      <c r="B113" s="265" t="s">
        <v>7</v>
      </c>
      <c r="C113" s="156" t="str">
        <f>КИС!$J$16</f>
        <v>Свободно</v>
      </c>
      <c r="D113" s="157" t="str">
        <f>КИС!$J$17</f>
        <v>Бронь</v>
      </c>
      <c r="E113" s="157" t="str">
        <f>КИС!$J$18</f>
        <v>Свободно</v>
      </c>
      <c r="F113" s="187" t="str">
        <f>КИС!$J$19</f>
        <v>бронь</v>
      </c>
      <c r="G113" s="156" t="str">
        <f>КИС!$J$28</f>
        <v>Свободно</v>
      </c>
      <c r="H113" s="157" t="str">
        <f>КИС!$J$29</f>
        <v>бронь</v>
      </c>
      <c r="I113" s="157" t="str">
        <f>КИС!$J$30</f>
        <v>бронь</v>
      </c>
      <c r="J113" s="187" t="str">
        <f>КИС!$J$31</f>
        <v>Бронь</v>
      </c>
      <c r="K113" s="156" t="str">
        <f>КИС!$J$40</f>
        <v>Свободно</v>
      </c>
      <c r="L113" s="157" t="str">
        <f>КИС!$J$41</f>
        <v>бронь</v>
      </c>
      <c r="M113" s="157" t="str">
        <f>КИС!$J$42</f>
        <v>бронь</v>
      </c>
      <c r="N113" s="158" t="str">
        <f>КИС!$J$43</f>
        <v>бронь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</row>
    <row r="114" spans="1:29" ht="12.75" customHeight="1">
      <c r="A114" s="290"/>
      <c r="B114" s="266" t="s">
        <v>56</v>
      </c>
      <c r="C114" s="228">
        <f>КИС!M16</f>
        <v>63500</v>
      </c>
      <c r="D114" s="162" t="e">
        <f>КИС!M17</f>
        <v>#VALUE!</v>
      </c>
      <c r="E114" s="162">
        <f>КИС!M18</f>
        <v>82000</v>
      </c>
      <c r="F114" s="189">
        <f>КИС!M19</f>
        <v>56600</v>
      </c>
      <c r="G114" s="161">
        <f>КИС!M28</f>
        <v>71900</v>
      </c>
      <c r="H114" s="162">
        <f>КИС!M29</f>
        <v>71900</v>
      </c>
      <c r="I114" s="162">
        <f>КИС!M30</f>
        <v>71900</v>
      </c>
      <c r="J114" s="189">
        <f>КИС!M31</f>
        <v>71900</v>
      </c>
      <c r="K114" s="161">
        <f>КИС!M40</f>
        <v>70000</v>
      </c>
      <c r="L114" s="162">
        <f>КИС!M41</f>
        <v>76000</v>
      </c>
      <c r="M114" s="162">
        <f>КИС!M42</f>
        <v>76000</v>
      </c>
      <c r="N114" s="163">
        <f>КИС!M43</f>
        <v>76000</v>
      </c>
      <c r="O114" s="267"/>
      <c r="P114" s="139"/>
      <c r="Q114" s="139"/>
      <c r="R114" s="139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</row>
    <row r="115" spans="1:29" ht="12.75" customHeight="1">
      <c r="A115" s="291"/>
      <c r="B115" s="266" t="s">
        <v>57</v>
      </c>
      <c r="C115" s="178">
        <f t="shared" ref="C115:N115" si="19">C112*C114</f>
        <v>5238750</v>
      </c>
      <c r="D115" s="179" t="e">
        <f t="shared" si="19"/>
        <v>#VALUE!</v>
      </c>
      <c r="E115" s="179">
        <f t="shared" si="19"/>
        <v>2886400.0000000005</v>
      </c>
      <c r="F115" s="268">
        <f t="shared" si="19"/>
        <v>4301600</v>
      </c>
      <c r="G115" s="178">
        <f t="shared" si="19"/>
        <v>2624350</v>
      </c>
      <c r="H115" s="179">
        <f t="shared" si="19"/>
        <v>2768150</v>
      </c>
      <c r="I115" s="179">
        <f t="shared" si="19"/>
        <v>2480550</v>
      </c>
      <c r="J115" s="268">
        <f t="shared" si="19"/>
        <v>4299620</v>
      </c>
      <c r="K115" s="178">
        <f t="shared" si="19"/>
        <v>4151000</v>
      </c>
      <c r="L115" s="179">
        <f t="shared" si="19"/>
        <v>2606800</v>
      </c>
      <c r="M115" s="179">
        <f t="shared" si="19"/>
        <v>2941200</v>
      </c>
      <c r="N115" s="180">
        <f t="shared" si="19"/>
        <v>2758800</v>
      </c>
      <c r="O115" s="267"/>
      <c r="P115" s="139"/>
      <c r="Q115" s="139"/>
      <c r="R115" s="139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</row>
    <row r="116" spans="1:29" ht="12.75" customHeight="1">
      <c r="A116" s="289" t="s">
        <v>58</v>
      </c>
      <c r="B116" s="265" t="s">
        <v>0</v>
      </c>
      <c r="C116" s="145" t="s">
        <v>59</v>
      </c>
      <c r="D116" s="146" t="s">
        <v>60</v>
      </c>
      <c r="E116" s="146" t="s">
        <v>61</v>
      </c>
      <c r="F116" s="147" t="s">
        <v>62</v>
      </c>
      <c r="G116" s="145" t="s">
        <v>63</v>
      </c>
      <c r="H116" s="146" t="s">
        <v>64</v>
      </c>
      <c r="I116" s="146" t="s">
        <v>65</v>
      </c>
      <c r="J116" s="147" t="s">
        <v>66</v>
      </c>
      <c r="K116" s="145" t="s">
        <v>92</v>
      </c>
      <c r="L116" s="146" t="s">
        <v>93</v>
      </c>
      <c r="M116" s="146" t="s">
        <v>94</v>
      </c>
      <c r="N116" s="147" t="s">
        <v>95</v>
      </c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</row>
    <row r="117" spans="1:29" ht="12.75" customHeight="1">
      <c r="A117" s="290"/>
      <c r="B117" s="265" t="s">
        <v>55</v>
      </c>
      <c r="C117" s="151">
        <f>КИС!I12</f>
        <v>82.3</v>
      </c>
      <c r="D117" s="152">
        <f>КИС!I13</f>
        <v>52</v>
      </c>
      <c r="E117" s="152">
        <f>КИС!I14</f>
        <v>35.299999999999997</v>
      </c>
      <c r="F117" s="153">
        <f>КИС!I15</f>
        <v>76</v>
      </c>
      <c r="G117" s="151">
        <f>КИС!I24</f>
        <v>36.5</v>
      </c>
      <c r="H117" s="184">
        <f>КИС!I25</f>
        <v>38.4</v>
      </c>
      <c r="I117" s="152">
        <f>КИС!I26</f>
        <v>34.9</v>
      </c>
      <c r="J117" s="154">
        <f>КИС!I27</f>
        <v>60</v>
      </c>
      <c r="K117" s="151">
        <f>КИС!I36</f>
        <v>59.3</v>
      </c>
      <c r="L117" s="152">
        <f>КИС!I37</f>
        <v>34.4</v>
      </c>
      <c r="M117" s="152">
        <f>КИС!I38</f>
        <v>38.4</v>
      </c>
      <c r="N117" s="154">
        <f>КИС!I39</f>
        <v>36.5</v>
      </c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</row>
    <row r="118" spans="1:29" ht="15.75" customHeight="1">
      <c r="A118" s="290"/>
      <c r="B118" s="265" t="s">
        <v>7</v>
      </c>
      <c r="C118" s="156" t="str">
        <f>КИС!$J$12</f>
        <v>Свободно</v>
      </c>
      <c r="D118" s="157" t="str">
        <f>КИС!$J$13</f>
        <v>бронь</v>
      </c>
      <c r="E118" s="157" t="str">
        <f>КИС!$J$14</f>
        <v>бронь</v>
      </c>
      <c r="F118" s="158" t="str">
        <f>КИС!$J$15</f>
        <v>Свободно</v>
      </c>
      <c r="G118" s="156" t="str">
        <f>КИС!$J$24</f>
        <v>бронь</v>
      </c>
      <c r="H118" s="186" t="str">
        <f>КИС!$J$25</f>
        <v>резерв до титула</v>
      </c>
      <c r="I118" s="157" t="str">
        <f>КИС!$J$26</f>
        <v xml:space="preserve">Бронь </v>
      </c>
      <c r="J118" s="213" t="str">
        <f>КИС!$J$27</f>
        <v>оформлено</v>
      </c>
      <c r="K118" s="156" t="str">
        <f>КИС!$J$36</f>
        <v>Свободно</v>
      </c>
      <c r="L118" s="157" t="str">
        <f>КИС!$J$37</f>
        <v>бронь</v>
      </c>
      <c r="M118" s="157" t="str">
        <f>КИС!$J$38</f>
        <v>Свободно</v>
      </c>
      <c r="N118" s="213" t="str">
        <f>КИС!$J$39</f>
        <v>оформлено</v>
      </c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</row>
    <row r="119" spans="1:29" ht="12.75" customHeight="1">
      <c r="A119" s="290"/>
      <c r="B119" s="266" t="s">
        <v>56</v>
      </c>
      <c r="C119" s="161">
        <f>КИС!M12</f>
        <v>65500</v>
      </c>
      <c r="D119" s="162">
        <f>КИС!M13</f>
        <v>71500</v>
      </c>
      <c r="E119" s="162">
        <f>КИС!M14</f>
        <v>80500</v>
      </c>
      <c r="F119" s="163">
        <f>КИС!M15</f>
        <v>65500</v>
      </c>
      <c r="G119" s="161">
        <f>КИС!M24</f>
        <v>71900</v>
      </c>
      <c r="H119" s="188">
        <f>КИС!M25</f>
        <v>71900</v>
      </c>
      <c r="I119" s="162">
        <f>КИС!M26</f>
        <v>71900</v>
      </c>
      <c r="J119" s="164">
        <f>КИС!M27</f>
        <v>71900</v>
      </c>
      <c r="K119" s="161">
        <f>КИС!M36</f>
        <v>72000</v>
      </c>
      <c r="L119" s="162">
        <f>КИС!M37</f>
        <v>76000</v>
      </c>
      <c r="M119" s="162">
        <f>КИС!M38</f>
        <v>76000</v>
      </c>
      <c r="N119" s="164">
        <f>КИС!M39</f>
        <v>76000</v>
      </c>
      <c r="O119" s="267"/>
      <c r="P119" s="139"/>
      <c r="Q119" s="139"/>
      <c r="R119" s="139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</row>
    <row r="120" spans="1:29" ht="12.75" customHeight="1">
      <c r="A120" s="291"/>
      <c r="B120" s="266" t="s">
        <v>57</v>
      </c>
      <c r="C120" s="178">
        <f t="shared" ref="C120:N120" si="20">C117*C119</f>
        <v>5390650</v>
      </c>
      <c r="D120" s="179">
        <f t="shared" si="20"/>
        <v>3718000</v>
      </c>
      <c r="E120" s="179">
        <f t="shared" si="20"/>
        <v>2841650</v>
      </c>
      <c r="F120" s="180">
        <f t="shared" si="20"/>
        <v>4978000</v>
      </c>
      <c r="G120" s="178">
        <f t="shared" si="20"/>
        <v>2624350</v>
      </c>
      <c r="H120" s="203">
        <f t="shared" si="20"/>
        <v>2760960</v>
      </c>
      <c r="I120" s="179">
        <f t="shared" si="20"/>
        <v>2509310</v>
      </c>
      <c r="J120" s="269">
        <f t="shared" si="20"/>
        <v>4314000</v>
      </c>
      <c r="K120" s="178">
        <f t="shared" si="20"/>
        <v>4269600</v>
      </c>
      <c r="L120" s="179">
        <f t="shared" si="20"/>
        <v>2614400</v>
      </c>
      <c r="M120" s="179">
        <f t="shared" si="20"/>
        <v>2918400</v>
      </c>
      <c r="N120" s="269">
        <f t="shared" si="20"/>
        <v>2774000</v>
      </c>
      <c r="O120" s="267"/>
      <c r="P120" s="139"/>
      <c r="Q120" s="139"/>
      <c r="R120" s="139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</row>
    <row r="121" spans="1:29" ht="12.75" customHeight="1">
      <c r="A121" s="289" t="s">
        <v>67</v>
      </c>
      <c r="B121" s="265" t="s">
        <v>0</v>
      </c>
      <c r="C121" s="171" t="s">
        <v>68</v>
      </c>
      <c r="D121" s="146" t="s">
        <v>69</v>
      </c>
      <c r="E121" s="146" t="s">
        <v>70</v>
      </c>
      <c r="F121" s="149" t="s">
        <v>71</v>
      </c>
      <c r="G121" s="145" t="s">
        <v>72</v>
      </c>
      <c r="H121" s="146" t="s">
        <v>73</v>
      </c>
      <c r="I121" s="146" t="s">
        <v>74</v>
      </c>
      <c r="J121" s="147" t="s">
        <v>75</v>
      </c>
      <c r="K121" s="145" t="s">
        <v>100</v>
      </c>
      <c r="L121" s="146" t="s">
        <v>101</v>
      </c>
      <c r="M121" s="146" t="s">
        <v>102</v>
      </c>
      <c r="N121" s="147" t="s">
        <v>103</v>
      </c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</row>
    <row r="122" spans="1:29" ht="12.75" customHeight="1">
      <c r="A122" s="290"/>
      <c r="B122" s="265" t="s">
        <v>55</v>
      </c>
      <c r="C122" s="151">
        <f>КИС!I8</f>
        <v>82.4</v>
      </c>
      <c r="D122" s="270">
        <f>КИС!I9</f>
        <v>52.1</v>
      </c>
      <c r="E122" s="152">
        <f>КИС!I10</f>
        <v>35.4</v>
      </c>
      <c r="F122" s="153">
        <f>КИС!I11</f>
        <v>76.099999999999994</v>
      </c>
      <c r="G122" s="208">
        <f>КИС!I20</f>
        <v>36.799999999999997</v>
      </c>
      <c r="H122" s="152">
        <f>КИС!I21</f>
        <v>38.5</v>
      </c>
      <c r="I122" s="152">
        <f>КИС!I22</f>
        <v>34.700000000000003</v>
      </c>
      <c r="J122" s="153">
        <f>КИС!I23</f>
        <v>60.5</v>
      </c>
      <c r="K122" s="151">
        <f>КИС!I32</f>
        <v>59.1</v>
      </c>
      <c r="L122" s="152">
        <f>КИС!I33</f>
        <v>34.6</v>
      </c>
      <c r="M122" s="152">
        <f>КИС!I34</f>
        <v>38.5</v>
      </c>
      <c r="N122" s="153">
        <f>КИС!I35</f>
        <v>36.6</v>
      </c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</row>
    <row r="123" spans="1:29" ht="13.5" customHeight="1">
      <c r="A123" s="290"/>
      <c r="B123" s="265" t="s">
        <v>7</v>
      </c>
      <c r="C123" s="156" t="str">
        <f>КИС!$J$8</f>
        <v xml:space="preserve">Сняли </v>
      </c>
      <c r="D123" s="157" t="str">
        <f>КИС!$J$10</f>
        <v>бронь</v>
      </c>
      <c r="E123" s="157" t="str">
        <f>КИС!$J$10</f>
        <v>бронь</v>
      </c>
      <c r="F123" s="158" t="str">
        <f>КИС!$J$11</f>
        <v>Свободно</v>
      </c>
      <c r="G123" s="209" t="str">
        <f>КИС!$J$20</f>
        <v>резерв до титула</v>
      </c>
      <c r="H123" s="157" t="str">
        <f>КИС!$J$21</f>
        <v>Свободно</v>
      </c>
      <c r="I123" s="157" t="str">
        <f>КИС!$J$22</f>
        <v>Бронь</v>
      </c>
      <c r="J123" s="158" t="str">
        <f>КИС!$J$23</f>
        <v>Свободно</v>
      </c>
      <c r="K123" s="156" t="str">
        <f>КИС!$J$32</f>
        <v>бронь</v>
      </c>
      <c r="L123" s="157" t="str">
        <f>КИС!$J$33</f>
        <v>бронь</v>
      </c>
      <c r="M123" s="157" t="str">
        <f>КИС!$J$34</f>
        <v>Свободно</v>
      </c>
      <c r="N123" s="158" t="str">
        <f>КИС!$J$35</f>
        <v>бронь</v>
      </c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</row>
    <row r="124" spans="1:29" ht="12.75" customHeight="1">
      <c r="A124" s="290"/>
      <c r="B124" s="266" t="s">
        <v>56</v>
      </c>
      <c r="C124" s="161">
        <f>КИС!M8</f>
        <v>61599.999999999993</v>
      </c>
      <c r="D124" s="262" t="e">
        <f>КИС!M9</f>
        <v>#VALUE!</v>
      </c>
      <c r="E124" s="162">
        <f>КИС!M10</f>
        <v>79900</v>
      </c>
      <c r="F124" s="163">
        <f>КИС!M11</f>
        <v>61600.000000000007</v>
      </c>
      <c r="G124" s="211">
        <f>КИС!M20</f>
        <v>48400.000000000007</v>
      </c>
      <c r="H124" s="162">
        <f>КИС!M21</f>
        <v>79900</v>
      </c>
      <c r="I124" s="162">
        <f>КИС!M22</f>
        <v>69400</v>
      </c>
      <c r="J124" s="163">
        <f>КИС!M23</f>
        <v>67900</v>
      </c>
      <c r="K124" s="161">
        <f>КИС!M32</f>
        <v>71900</v>
      </c>
      <c r="L124" s="162">
        <f>КИС!M33</f>
        <v>71900</v>
      </c>
      <c r="M124" s="162">
        <f>КИС!M34</f>
        <v>71900</v>
      </c>
      <c r="N124" s="163">
        <f>КИС!M35</f>
        <v>71900</v>
      </c>
      <c r="O124" s="267"/>
      <c r="P124" s="139"/>
      <c r="Q124" s="139"/>
      <c r="R124" s="139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</row>
    <row r="125" spans="1:29" ht="12.75" customHeight="1">
      <c r="A125" s="293"/>
      <c r="B125" s="271" t="s">
        <v>57</v>
      </c>
      <c r="C125" s="191">
        <f t="shared" ref="C125:N125" si="21">C122*C124</f>
        <v>5075840</v>
      </c>
      <c r="D125" s="263" t="e">
        <f t="shared" si="21"/>
        <v>#VALUE!</v>
      </c>
      <c r="E125" s="192">
        <f t="shared" si="21"/>
        <v>2828460</v>
      </c>
      <c r="F125" s="193">
        <f t="shared" si="21"/>
        <v>4687760</v>
      </c>
      <c r="G125" s="246">
        <f t="shared" si="21"/>
        <v>1781120.0000000002</v>
      </c>
      <c r="H125" s="192">
        <f t="shared" si="21"/>
        <v>3076150</v>
      </c>
      <c r="I125" s="192">
        <f t="shared" si="21"/>
        <v>2408180</v>
      </c>
      <c r="J125" s="193">
        <f t="shared" si="21"/>
        <v>4107950</v>
      </c>
      <c r="K125" s="191">
        <f t="shared" si="21"/>
        <v>4249290</v>
      </c>
      <c r="L125" s="192">
        <f t="shared" si="21"/>
        <v>2487740</v>
      </c>
      <c r="M125" s="192">
        <f t="shared" si="21"/>
        <v>2768150</v>
      </c>
      <c r="N125" s="193">
        <f t="shared" si="21"/>
        <v>2631540</v>
      </c>
      <c r="O125" s="267"/>
      <c r="P125" s="139"/>
      <c r="Q125" s="139"/>
      <c r="R125" s="139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</row>
    <row r="126" spans="1:29" ht="12.75" customHeight="1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226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</row>
  </sheetData>
  <mergeCells count="53">
    <mergeCell ref="C1:J1"/>
    <mergeCell ref="G2:J2"/>
    <mergeCell ref="C19:J19"/>
    <mergeCell ref="C20:F20"/>
    <mergeCell ref="G20:J20"/>
    <mergeCell ref="A38:B38"/>
    <mergeCell ref="A20:B20"/>
    <mergeCell ref="C2:F2"/>
    <mergeCell ref="A2:B2"/>
    <mergeCell ref="A116:A120"/>
    <mergeCell ref="A111:A115"/>
    <mergeCell ref="A121:A125"/>
    <mergeCell ref="A74:B74"/>
    <mergeCell ref="A92:B92"/>
    <mergeCell ref="A110:B110"/>
    <mergeCell ref="A103:A107"/>
    <mergeCell ref="A85:A89"/>
    <mergeCell ref="A75:A79"/>
    <mergeCell ref="C55:J55"/>
    <mergeCell ref="A13:A17"/>
    <mergeCell ref="A21:A25"/>
    <mergeCell ref="A80:A84"/>
    <mergeCell ref="A3:A7"/>
    <mergeCell ref="A67:A71"/>
    <mergeCell ref="A62:A66"/>
    <mergeCell ref="A31:A35"/>
    <mergeCell ref="A8:A12"/>
    <mergeCell ref="A49:A53"/>
    <mergeCell ref="A26:A30"/>
    <mergeCell ref="A39:A43"/>
    <mergeCell ref="A44:A48"/>
    <mergeCell ref="C37:J37"/>
    <mergeCell ref="C38:F38"/>
    <mergeCell ref="G38:J38"/>
    <mergeCell ref="C110:F110"/>
    <mergeCell ref="G110:J110"/>
    <mergeCell ref="C109:N109"/>
    <mergeCell ref="K110:N110"/>
    <mergeCell ref="A98:A102"/>
    <mergeCell ref="A57:A61"/>
    <mergeCell ref="A56:B56"/>
    <mergeCell ref="C56:F56"/>
    <mergeCell ref="G56:J56"/>
    <mergeCell ref="A93:A97"/>
    <mergeCell ref="G92:J92"/>
    <mergeCell ref="C92:F92"/>
    <mergeCell ref="C74:F74"/>
    <mergeCell ref="C91:N91"/>
    <mergeCell ref="K92:N92"/>
    <mergeCell ref="O74:R74"/>
    <mergeCell ref="C73:R73"/>
    <mergeCell ref="G74:J74"/>
    <mergeCell ref="K74:N74"/>
  </mergeCells>
  <pageMargins left="0.70000004768371604" right="0.70000004768371604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КИС</vt:lpstr>
      <vt:lpstr>Шахматка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орлова</cp:lastModifiedBy>
  <cp:lastPrinted>2021-12-17T09:53:25Z</cp:lastPrinted>
  <dcterms:modified xsi:type="dcterms:W3CDTF">2022-01-20T05:50:13Z</dcterms:modified>
</cp:coreProperties>
</file>